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showInkAnnotation="0"/>
  <mc:AlternateContent xmlns:mc="http://schemas.openxmlformats.org/markup-compatibility/2006">
    <mc:Choice Requires="x15">
      <x15ac:absPath xmlns:x15ac="http://schemas.microsoft.com/office/spreadsheetml/2010/11/ac" url="C:\Users\miss_\AppData\Local\Box\Box Edit\Documents\0QU31NFGNEC2gy__H+KzkQ==\"/>
    </mc:Choice>
  </mc:AlternateContent>
  <xr:revisionPtr revIDLastSave="0" documentId="13_ncr:1_{9A7846A4-4C0E-4690-B1C3-B92A2B94B42F}" xr6:coauthVersionLast="47" xr6:coauthVersionMax="47" xr10:uidLastSave="{00000000-0000-0000-0000-000000000000}"/>
  <workbookProtection workbookAlgorithmName="SHA-512" workbookHashValue="bt/Vbu96TRyfdkguTroWiTWs1Kv7VKheAqeX11nl1vAo5ZjyiF3rhuQUfZ7X+EaN5ksQUAsIa38M+M8RFOHLtQ==" workbookSaltValue="WLrgS2G7uRSS9CLtjGLlkg==" workbookSpinCount="100000" lockStructure="1"/>
  <bookViews>
    <workbookView xWindow="-120" yWindow="-120" windowWidth="29040" windowHeight="15840" tabRatio="807" xr2:uid="{00000000-000D-0000-FFFF-FFFF00000000}"/>
  </bookViews>
  <sheets>
    <sheet name="1. Title Page" sheetId="21" r:id="rId1"/>
    <sheet name="2. Acronyms" sheetId="23" r:id="rId2"/>
    <sheet name="3. Fiscal Timeline" sheetId="1" r:id="rId3"/>
    <sheet name="Intermediate All Items" sheetId="17" state="hidden" r:id="rId4"/>
    <sheet name="All Items" sheetId="18" state="hidden" r:id="rId5"/>
    <sheet name="Lists" sheetId="19" state="hidden" r:id="rId6"/>
    <sheet name="4. Allocation of Subgrants" sheetId="7" r:id="rId7"/>
    <sheet name="5. Charter School LEAs" sheetId="24" r:id="rId8"/>
    <sheet name="6. Excess Costs" sheetId="11" r:id="rId9"/>
    <sheet name="7. IDEA State Grants" sheetId="3" r:id="rId10"/>
    <sheet name="8. LEA MOE" sheetId="6" r:id="rId11"/>
    <sheet name="9. MFS" sheetId="5" r:id="rId12"/>
    <sheet name="10. MOE Reduction and CEIS Data" sheetId="8" r:id="rId13"/>
    <sheet name="11. Proportionate Share" sheetId="9" r:id="rId14"/>
    <sheet name="12.Risk Management—Subrecipient" sheetId="15" r:id="rId15"/>
    <sheet name="13. Risk Management—SEA" sheetId="12" r:id="rId16"/>
    <sheet name="14. IDEA High Cost Fund (Opt)" sheetId="16" r:id="rId17"/>
    <sheet name="15. Other State Information" sheetId="20" r:id="rId18"/>
  </sheets>
  <definedNames>
    <definedName name="_xlnm._FilterDatabase" localSheetId="2" hidden="1">'3. Fiscal Timeline'!$A$3:$N$3</definedName>
    <definedName name="Months">Lists!$A$2:$A$13</definedName>
    <definedName name="_xlnm.Print_Titles" localSheetId="2">'3. Fiscal Timeline'!$A:$B,'3. Fiscal Timeline'!$1:$3</definedName>
  </definedNames>
  <calcPr calcId="191028"/>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8" i="17" l="1"/>
  <c r="F178" i="17"/>
  <c r="E178" i="17"/>
  <c r="D178" i="17"/>
  <c r="C178" i="17"/>
  <c r="B178" i="17"/>
  <c r="A178" i="17" s="1"/>
  <c r="G177" i="17"/>
  <c r="F177" i="17"/>
  <c r="E177" i="17"/>
  <c r="D177" i="17"/>
  <c r="C177" i="17"/>
  <c r="B177" i="17"/>
  <c r="A177" i="17" s="1"/>
  <c r="G176" i="17"/>
  <c r="F176" i="17"/>
  <c r="E176" i="17"/>
  <c r="D176" i="17"/>
  <c r="C176" i="17"/>
  <c r="B176" i="17"/>
  <c r="A176" i="17" s="1"/>
  <c r="G175" i="17"/>
  <c r="F175" i="17"/>
  <c r="E175" i="17"/>
  <c r="D175" i="17"/>
  <c r="C175" i="17"/>
  <c r="B175" i="17"/>
  <c r="A175" i="17" s="1"/>
  <c r="G174" i="17"/>
  <c r="F174" i="17"/>
  <c r="E174" i="17"/>
  <c r="D174" i="17"/>
  <c r="C174" i="17"/>
  <c r="B174" i="17"/>
  <c r="A174" i="17" s="1"/>
  <c r="G173" i="17"/>
  <c r="F173" i="17"/>
  <c r="E173" i="17"/>
  <c r="D173" i="17"/>
  <c r="C173" i="17"/>
  <c r="B173" i="17"/>
  <c r="A173" i="17" s="1"/>
  <c r="G172" i="17"/>
  <c r="F172" i="17"/>
  <c r="E172" i="17"/>
  <c r="D172" i="17"/>
  <c r="C172" i="17"/>
  <c r="B172" i="17"/>
  <c r="A172" i="17" s="1"/>
  <c r="G171" i="17"/>
  <c r="F171" i="17"/>
  <c r="E171" i="17"/>
  <c r="D171" i="17"/>
  <c r="C171" i="17"/>
  <c r="B171" i="17"/>
  <c r="A171" i="17" s="1"/>
  <c r="G170" i="17"/>
  <c r="F170" i="17"/>
  <c r="E170" i="17"/>
  <c r="D170" i="17"/>
  <c r="C170" i="17"/>
  <c r="B170" i="17"/>
  <c r="A170" i="17" s="1"/>
  <c r="G169" i="17"/>
  <c r="F169" i="17"/>
  <c r="E169" i="17"/>
  <c r="D169" i="17"/>
  <c r="C169" i="17"/>
  <c r="B169" i="17"/>
  <c r="A169" i="17" s="1"/>
  <c r="G168" i="17"/>
  <c r="F168" i="17"/>
  <c r="E168" i="17"/>
  <c r="D168" i="17"/>
  <c r="C168" i="17"/>
  <c r="B168" i="17"/>
  <c r="A168" i="17" s="1"/>
  <c r="G167" i="17"/>
  <c r="F167" i="17"/>
  <c r="E167" i="17"/>
  <c r="D167" i="17"/>
  <c r="C167" i="17"/>
  <c r="B167" i="17"/>
  <c r="A167" i="17" s="1"/>
  <c r="G166" i="17"/>
  <c r="F166" i="17"/>
  <c r="E166" i="17"/>
  <c r="D166" i="17"/>
  <c r="C166" i="17"/>
  <c r="B166" i="17"/>
  <c r="A166" i="17" s="1"/>
  <c r="G165" i="17"/>
  <c r="F165" i="17"/>
  <c r="E165" i="17"/>
  <c r="D165" i="17"/>
  <c r="C165" i="17"/>
  <c r="B165" i="17"/>
  <c r="A165" i="17" s="1"/>
  <c r="G164" i="17"/>
  <c r="F164" i="17"/>
  <c r="E164" i="17"/>
  <c r="D164" i="17"/>
  <c r="C164" i="17"/>
  <c r="B164" i="17"/>
  <c r="C163" i="17"/>
  <c r="B163" i="17"/>
  <c r="C162" i="17"/>
  <c r="B162" i="17"/>
  <c r="C161" i="17"/>
  <c r="B161" i="17"/>
  <c r="C160" i="17"/>
  <c r="B160" i="17"/>
  <c r="C159" i="17"/>
  <c r="B159" i="17"/>
  <c r="C158" i="17"/>
  <c r="B158" i="17"/>
  <c r="C157" i="17"/>
  <c r="B157" i="17"/>
  <c r="C156" i="17"/>
  <c r="B156" i="17"/>
  <c r="C155" i="17"/>
  <c r="B155" i="17"/>
  <c r="C154" i="17"/>
  <c r="B154" i="17"/>
  <c r="C153" i="17"/>
  <c r="R29" i="15"/>
  <c r="S29" i="15" s="1"/>
  <c r="O29" i="15"/>
  <c r="P29" i="15" s="1"/>
  <c r="L29" i="15"/>
  <c r="M29" i="15" s="1"/>
  <c r="I29" i="15"/>
  <c r="R28" i="15"/>
  <c r="S28" i="15" s="1"/>
  <c r="P28" i="15"/>
  <c r="O28" i="15"/>
  <c r="L28" i="15"/>
  <c r="M28" i="15" s="1"/>
  <c r="I28" i="15"/>
  <c r="R27" i="15"/>
  <c r="S27" i="15" s="1"/>
  <c r="O27" i="15"/>
  <c r="P27" i="15" s="1"/>
  <c r="L27" i="15"/>
  <c r="M27" i="15" s="1"/>
  <c r="I27" i="15"/>
  <c r="R26" i="15"/>
  <c r="S26" i="15" s="1"/>
  <c r="P26" i="15"/>
  <c r="O26" i="15"/>
  <c r="L26" i="15"/>
  <c r="M26" i="15" s="1"/>
  <c r="I26" i="15"/>
  <c r="R25" i="15"/>
  <c r="S25" i="15" s="1"/>
  <c r="O25" i="15"/>
  <c r="P25" i="15" s="1"/>
  <c r="L25" i="15"/>
  <c r="I25" i="15"/>
  <c r="J25" i="15" s="1"/>
  <c r="R24" i="15"/>
  <c r="O24" i="15"/>
  <c r="P24" i="15" s="1"/>
  <c r="L24" i="15"/>
  <c r="I24" i="15"/>
  <c r="J24" i="15" s="1"/>
  <c r="R23" i="15"/>
  <c r="O23" i="15"/>
  <c r="P23" i="15" s="1"/>
  <c r="L23" i="15"/>
  <c r="I23" i="15"/>
  <c r="J23" i="15" s="1"/>
  <c r="R22" i="15"/>
  <c r="O22" i="15"/>
  <c r="P22" i="15" s="1"/>
  <c r="L22" i="15"/>
  <c r="I22" i="15"/>
  <c r="J22" i="15" s="1"/>
  <c r="R21" i="15"/>
  <c r="O21" i="15"/>
  <c r="P21" i="15" s="1"/>
  <c r="L21" i="15"/>
  <c r="I21" i="15"/>
  <c r="J21" i="15" s="1"/>
  <c r="R20" i="15"/>
  <c r="O20" i="15"/>
  <c r="P20" i="15" s="1"/>
  <c r="L20" i="15"/>
  <c r="I20" i="15"/>
  <c r="J20" i="15" s="1"/>
  <c r="R19" i="15"/>
  <c r="O19" i="15"/>
  <c r="P19" i="15" s="1"/>
  <c r="L19" i="15"/>
  <c r="I19" i="15"/>
  <c r="J19" i="15" s="1"/>
  <c r="R18" i="15"/>
  <c r="O18" i="15"/>
  <c r="P18" i="15" s="1"/>
  <c r="L18" i="15"/>
  <c r="I18" i="15"/>
  <c r="J18" i="15" s="1"/>
  <c r="R17" i="15"/>
  <c r="O17" i="15"/>
  <c r="P17" i="15" s="1"/>
  <c r="L17" i="15"/>
  <c r="I17" i="15"/>
  <c r="J17" i="15" s="1"/>
  <c r="R16" i="15"/>
  <c r="O16" i="15"/>
  <c r="P16" i="15" s="1"/>
  <c r="L16" i="15"/>
  <c r="I16" i="15"/>
  <c r="J16" i="15" s="1"/>
  <c r="R15" i="15"/>
  <c r="O15" i="15"/>
  <c r="P15" i="15" s="1"/>
  <c r="L15" i="15"/>
  <c r="I15" i="15"/>
  <c r="J15" i="15" s="1"/>
  <c r="R14" i="15"/>
  <c r="O14" i="15"/>
  <c r="P14" i="15" s="1"/>
  <c r="L14" i="15"/>
  <c r="I14" i="15"/>
  <c r="J14" i="15" s="1"/>
  <c r="R13" i="15"/>
  <c r="O13" i="15"/>
  <c r="P13" i="15" s="1"/>
  <c r="L13" i="15"/>
  <c r="I13" i="15"/>
  <c r="J13" i="15" s="1"/>
  <c r="R12" i="15"/>
  <c r="O12" i="15"/>
  <c r="P12" i="15" s="1"/>
  <c r="L12" i="15"/>
  <c r="I12" i="15"/>
  <c r="J12" i="15" s="1"/>
  <c r="A164" i="17"/>
  <c r="G191" i="17"/>
  <c r="F191" i="17"/>
  <c r="E191" i="17"/>
  <c r="D191" i="17"/>
  <c r="C191" i="17"/>
  <c r="B191" i="17"/>
  <c r="A191" i="17" s="1"/>
  <c r="G190" i="17"/>
  <c r="F190" i="17"/>
  <c r="E190" i="17"/>
  <c r="D190" i="17"/>
  <c r="C190" i="17"/>
  <c r="B190" i="17"/>
  <c r="A190" i="17" s="1"/>
  <c r="G189" i="17"/>
  <c r="F189" i="17"/>
  <c r="E189" i="17"/>
  <c r="D189" i="17"/>
  <c r="C189" i="17"/>
  <c r="B189" i="17"/>
  <c r="A189" i="17" s="1"/>
  <c r="G188" i="17"/>
  <c r="F188" i="17"/>
  <c r="E188" i="17"/>
  <c r="D188" i="17"/>
  <c r="C188" i="17"/>
  <c r="B188" i="17"/>
  <c r="A188" i="17" s="1"/>
  <c r="G187" i="17"/>
  <c r="F187" i="17"/>
  <c r="E187" i="17"/>
  <c r="D187" i="17"/>
  <c r="C187" i="17"/>
  <c r="B187" i="17"/>
  <c r="A187" i="17" s="1"/>
  <c r="G186" i="17"/>
  <c r="F186" i="17"/>
  <c r="E186" i="17"/>
  <c r="D186" i="17"/>
  <c r="C186" i="17"/>
  <c r="B186" i="17"/>
  <c r="A186" i="17" s="1"/>
  <c r="G185" i="17"/>
  <c r="F185" i="17"/>
  <c r="E185" i="17"/>
  <c r="D185" i="17"/>
  <c r="C185" i="17"/>
  <c r="B185" i="17"/>
  <c r="A185" i="17" s="1"/>
  <c r="G184" i="17"/>
  <c r="F184" i="17"/>
  <c r="E184" i="17"/>
  <c r="D184" i="17"/>
  <c r="C184" i="17"/>
  <c r="B184" i="17"/>
  <c r="C183" i="17"/>
  <c r="B183" i="17"/>
  <c r="C182" i="17"/>
  <c r="B182" i="17"/>
  <c r="C181" i="17"/>
  <c r="B181" i="17"/>
  <c r="C180" i="17"/>
  <c r="B180" i="17"/>
  <c r="C52" i="17"/>
  <c r="C51" i="17"/>
  <c r="C50" i="17"/>
  <c r="C49" i="17"/>
  <c r="C48" i="17"/>
  <c r="C47" i="17"/>
  <c r="C46" i="17"/>
  <c r="C45" i="17"/>
  <c r="C44" i="17"/>
  <c r="C43" i="17"/>
  <c r="C42" i="17"/>
  <c r="C41" i="17"/>
  <c r="C40" i="17"/>
  <c r="C39" i="17"/>
  <c r="C38" i="17"/>
  <c r="C37" i="17"/>
  <c r="M12" i="15" l="1"/>
  <c r="N12" i="15"/>
  <c r="E161" i="17" s="1"/>
  <c r="S12" i="15"/>
  <c r="T12" i="15"/>
  <c r="G161" i="17" s="1"/>
  <c r="M13" i="15"/>
  <c r="N13" i="15"/>
  <c r="E162" i="17" s="1"/>
  <c r="S13" i="15"/>
  <c r="T13" i="15"/>
  <c r="G162" i="17" s="1"/>
  <c r="M14" i="15"/>
  <c r="N14" i="15"/>
  <c r="E163" i="17" s="1"/>
  <c r="S14" i="15"/>
  <c r="T14" i="15"/>
  <c r="G163" i="17" s="1"/>
  <c r="M15" i="15"/>
  <c r="N15" i="15"/>
  <c r="S15" i="15"/>
  <c r="T15" i="15"/>
  <c r="M16" i="15"/>
  <c r="N16" i="15"/>
  <c r="S16" i="15"/>
  <c r="T16" i="15"/>
  <c r="M17" i="15"/>
  <c r="N17" i="15"/>
  <c r="S17" i="15"/>
  <c r="T17" i="15"/>
  <c r="M18" i="15"/>
  <c r="N18" i="15"/>
  <c r="S18" i="15"/>
  <c r="T18" i="15"/>
  <c r="M19" i="15"/>
  <c r="N19" i="15"/>
  <c r="S19" i="15"/>
  <c r="T19" i="15"/>
  <c r="M20" i="15"/>
  <c r="N20" i="15"/>
  <c r="S20" i="15"/>
  <c r="T20" i="15"/>
  <c r="M21" i="15"/>
  <c r="N21" i="15"/>
  <c r="S21" i="15"/>
  <c r="T21" i="15"/>
  <c r="M22" i="15"/>
  <c r="N22" i="15"/>
  <c r="S22" i="15"/>
  <c r="T22" i="15"/>
  <c r="M23" i="15"/>
  <c r="N23" i="15"/>
  <c r="S23" i="15"/>
  <c r="T23" i="15"/>
  <c r="M24" i="15"/>
  <c r="N24" i="15"/>
  <c r="S24" i="15"/>
  <c r="T24" i="15"/>
  <c r="J26" i="15"/>
  <c r="K26" i="15" s="1"/>
  <c r="J28" i="15"/>
  <c r="K28" i="15" s="1"/>
  <c r="J27" i="15"/>
  <c r="K27" i="15" s="1"/>
  <c r="J29" i="15"/>
  <c r="K29" i="15" s="1"/>
  <c r="Q25" i="15"/>
  <c r="Q26" i="15"/>
  <c r="Q27" i="15"/>
  <c r="Q28" i="15"/>
  <c r="Q29" i="15"/>
  <c r="K12" i="15"/>
  <c r="D161" i="17" s="1"/>
  <c r="Q12" i="15"/>
  <c r="F161" i="17" s="1"/>
  <c r="K13" i="15"/>
  <c r="D162" i="17" s="1"/>
  <c r="Q13" i="15"/>
  <c r="F162" i="17" s="1"/>
  <c r="K14" i="15"/>
  <c r="D163" i="17" s="1"/>
  <c r="Q14" i="15"/>
  <c r="F163" i="17" s="1"/>
  <c r="K15" i="15"/>
  <c r="Q15" i="15"/>
  <c r="K16" i="15"/>
  <c r="Q16" i="15"/>
  <c r="K17" i="15"/>
  <c r="Q17" i="15"/>
  <c r="K18" i="15"/>
  <c r="Q18" i="15"/>
  <c r="K19" i="15"/>
  <c r="Q19" i="15"/>
  <c r="K20" i="15"/>
  <c r="Q20" i="15"/>
  <c r="K21" i="15"/>
  <c r="Q21" i="15"/>
  <c r="K22" i="15"/>
  <c r="Q22" i="15"/>
  <c r="K23" i="15"/>
  <c r="Q23" i="15"/>
  <c r="K24" i="15"/>
  <c r="Q24" i="15"/>
  <c r="K25" i="15"/>
  <c r="M25" i="15"/>
  <c r="N25" i="15"/>
  <c r="T25" i="15"/>
  <c r="N26" i="15"/>
  <c r="T26" i="15"/>
  <c r="N27" i="15"/>
  <c r="T27" i="15"/>
  <c r="N28" i="15"/>
  <c r="T28" i="15"/>
  <c r="N29" i="15"/>
  <c r="T29" i="15"/>
  <c r="C36" i="17"/>
  <c r="C35" i="17"/>
  <c r="C34" i="17"/>
  <c r="C33" i="17"/>
  <c r="C32" i="17"/>
  <c r="C31" i="17"/>
  <c r="C30" i="17"/>
  <c r="C29" i="17"/>
  <c r="C28" i="17"/>
  <c r="C27" i="17"/>
  <c r="C26" i="17"/>
  <c r="C25" i="17"/>
  <c r="C24" i="17"/>
  <c r="C23" i="17"/>
  <c r="C22" i="17"/>
  <c r="C179" i="17"/>
  <c r="C137" i="17"/>
  <c r="C136" i="17"/>
  <c r="C135" i="17"/>
  <c r="C134" i="17"/>
  <c r="C133" i="17"/>
  <c r="C132" i="17"/>
  <c r="C131" i="17"/>
  <c r="C130" i="17"/>
  <c r="C129" i="17"/>
  <c r="C128" i="17"/>
  <c r="C127" i="17"/>
  <c r="C126" i="17"/>
  <c r="C125" i="17"/>
  <c r="C124" i="17"/>
  <c r="C123" i="17"/>
  <c r="C122" i="17"/>
  <c r="C121" i="17"/>
  <c r="C120" i="17"/>
  <c r="C119" i="17"/>
  <c r="C118" i="17"/>
  <c r="C117" i="17"/>
  <c r="C116" i="17"/>
  <c r="C115" i="17"/>
  <c r="C114" i="17"/>
  <c r="C113" i="17"/>
  <c r="C112" i="17"/>
  <c r="C111" i="17"/>
  <c r="C110" i="17"/>
  <c r="C109" i="17"/>
  <c r="C108" i="17"/>
  <c r="C107" i="17"/>
  <c r="C106" i="17"/>
  <c r="C105" i="17"/>
  <c r="C104" i="17"/>
  <c r="C103" i="17"/>
  <c r="C102" i="17"/>
  <c r="C101" i="17"/>
  <c r="C100" i="17"/>
  <c r="C99" i="17"/>
  <c r="C98" i="17"/>
  <c r="C97" i="17"/>
  <c r="C96" i="17"/>
  <c r="C95" i="17"/>
  <c r="C94" i="17"/>
  <c r="C93" i="17"/>
  <c r="C92" i="17"/>
  <c r="C91" i="17"/>
  <c r="C90" i="17"/>
  <c r="C89" i="17"/>
  <c r="C88" i="17"/>
  <c r="C87" i="17"/>
  <c r="C86" i="17"/>
  <c r="C85" i="17"/>
  <c r="C84" i="17"/>
  <c r="C83" i="17"/>
  <c r="C82" i="17"/>
  <c r="C81" i="17"/>
  <c r="C80" i="17"/>
  <c r="C79" i="17"/>
  <c r="C78" i="17"/>
  <c r="C77" i="17"/>
  <c r="C21" i="17"/>
  <c r="C20" i="17"/>
  <c r="C19" i="17"/>
  <c r="C18" i="17"/>
  <c r="C17" i="17"/>
  <c r="C16" i="17"/>
  <c r="C15" i="17"/>
  <c r="C14" i="17"/>
  <c r="C13" i="17"/>
  <c r="C12" i="17"/>
  <c r="C11" i="17"/>
  <c r="C10" i="17"/>
  <c r="C9" i="17"/>
  <c r="C8" i="17"/>
  <c r="C7" i="17"/>
  <c r="C6" i="17"/>
  <c r="C5" i="17"/>
  <c r="C4" i="17"/>
  <c r="C3" i="17"/>
  <c r="C2" i="17"/>
  <c r="G205" i="17"/>
  <c r="F205" i="17"/>
  <c r="E205" i="17"/>
  <c r="D205" i="17"/>
  <c r="C205" i="17"/>
  <c r="B205" i="17"/>
  <c r="A205" i="17" s="1"/>
  <c r="G204" i="17"/>
  <c r="F204" i="17"/>
  <c r="E204" i="17"/>
  <c r="D204" i="17"/>
  <c r="C204" i="17"/>
  <c r="B204" i="17"/>
  <c r="A204" i="17" s="1"/>
  <c r="G203" i="17"/>
  <c r="F203" i="17"/>
  <c r="E203" i="17"/>
  <c r="D203" i="17"/>
  <c r="C203" i="17"/>
  <c r="B203" i="17"/>
  <c r="A203" i="17" s="1"/>
  <c r="G202" i="17"/>
  <c r="F202" i="17"/>
  <c r="E202" i="17"/>
  <c r="D202" i="17"/>
  <c r="C202" i="17"/>
  <c r="B202" i="17"/>
  <c r="A202" i="17" s="1"/>
  <c r="G201" i="17"/>
  <c r="F201" i="17"/>
  <c r="E201" i="17"/>
  <c r="D201" i="17"/>
  <c r="C201" i="17"/>
  <c r="B201" i="17"/>
  <c r="A201" i="17" s="1"/>
  <c r="G200" i="17"/>
  <c r="F200" i="17"/>
  <c r="E200" i="17"/>
  <c r="D200" i="17"/>
  <c r="C200" i="17"/>
  <c r="B200" i="17"/>
  <c r="A200" i="17" s="1"/>
  <c r="G199" i="17"/>
  <c r="F199" i="17"/>
  <c r="E199" i="17"/>
  <c r="D199" i="17"/>
  <c r="C199" i="17"/>
  <c r="B199" i="17"/>
  <c r="A199" i="17" s="1"/>
  <c r="G198" i="17"/>
  <c r="F198" i="17"/>
  <c r="E198" i="17"/>
  <c r="D198" i="17"/>
  <c r="C198" i="17"/>
  <c r="B198" i="17"/>
  <c r="A198" i="17" s="1"/>
  <c r="G197" i="17"/>
  <c r="F197" i="17"/>
  <c r="E197" i="17"/>
  <c r="D197" i="17"/>
  <c r="C197" i="17"/>
  <c r="B197" i="17"/>
  <c r="A197" i="17" s="1"/>
  <c r="G196" i="17"/>
  <c r="F196" i="17"/>
  <c r="E196" i="17"/>
  <c r="D196" i="17"/>
  <c r="C196" i="17"/>
  <c r="B196" i="17"/>
  <c r="A196" i="17" s="1"/>
  <c r="R17" i="16"/>
  <c r="S17" i="16" s="1"/>
  <c r="O17" i="16"/>
  <c r="P17" i="16" s="1"/>
  <c r="Q17" i="16" s="1"/>
  <c r="L17" i="16"/>
  <c r="I17" i="16"/>
  <c r="J17" i="16" s="1"/>
  <c r="R16" i="16"/>
  <c r="O16" i="16"/>
  <c r="P16" i="16" s="1"/>
  <c r="L16" i="16"/>
  <c r="I16" i="16"/>
  <c r="R15" i="16"/>
  <c r="O15" i="16"/>
  <c r="P15" i="16" s="1"/>
  <c r="Q15" i="16" s="1"/>
  <c r="L15" i="16"/>
  <c r="M15" i="16" s="1"/>
  <c r="N15" i="16" s="1"/>
  <c r="I15" i="16"/>
  <c r="R14" i="16"/>
  <c r="S14" i="16" s="1"/>
  <c r="O14" i="16"/>
  <c r="P14" i="16" s="1"/>
  <c r="Q14" i="16" s="1"/>
  <c r="L14" i="16"/>
  <c r="M14" i="16" s="1"/>
  <c r="I14" i="16"/>
  <c r="R13" i="16"/>
  <c r="S13" i="16" s="1"/>
  <c r="O13" i="16"/>
  <c r="P13" i="16" s="1"/>
  <c r="Q13" i="16" s="1"/>
  <c r="L13" i="16"/>
  <c r="M13" i="16" s="1"/>
  <c r="N13" i="16" s="1"/>
  <c r="I13" i="16"/>
  <c r="R12" i="16"/>
  <c r="O12" i="16"/>
  <c r="P12" i="16" s="1"/>
  <c r="L12" i="16"/>
  <c r="M12" i="16" s="1"/>
  <c r="N12" i="16" s="1"/>
  <c r="I12" i="16"/>
  <c r="R11" i="16"/>
  <c r="O11" i="16"/>
  <c r="P11" i="16" s="1"/>
  <c r="L11" i="16"/>
  <c r="I11" i="16"/>
  <c r="R10" i="16"/>
  <c r="O10" i="16"/>
  <c r="P10" i="16" s="1"/>
  <c r="L10" i="16"/>
  <c r="M10" i="16" s="1"/>
  <c r="I10" i="16"/>
  <c r="R9" i="16"/>
  <c r="S9" i="16" s="1"/>
  <c r="T9" i="16" s="1"/>
  <c r="O9" i="16"/>
  <c r="L9" i="16"/>
  <c r="M9" i="16" s="1"/>
  <c r="I9" i="16"/>
  <c r="R8" i="16"/>
  <c r="S8" i="16" s="1"/>
  <c r="O8" i="16"/>
  <c r="P8" i="16" s="1"/>
  <c r="L8" i="16"/>
  <c r="M8" i="16" s="1"/>
  <c r="N8" i="16" s="1"/>
  <c r="I8" i="16"/>
  <c r="R16" i="12"/>
  <c r="S16" i="12" s="1"/>
  <c r="T16" i="12" s="1"/>
  <c r="O16" i="12"/>
  <c r="P16" i="12" s="1"/>
  <c r="Q16" i="12" s="1"/>
  <c r="L16" i="12"/>
  <c r="M16" i="12" s="1"/>
  <c r="N16" i="12" s="1"/>
  <c r="I16" i="12"/>
  <c r="J16" i="12" s="1"/>
  <c r="K16" i="12" s="1"/>
  <c r="R15" i="12"/>
  <c r="S15" i="12" s="1"/>
  <c r="T15" i="12" s="1"/>
  <c r="O15" i="12"/>
  <c r="P15" i="12" s="1"/>
  <c r="Q15" i="12" s="1"/>
  <c r="L15" i="12"/>
  <c r="M15" i="12" s="1"/>
  <c r="N15" i="12" s="1"/>
  <c r="I15" i="12"/>
  <c r="R14" i="12"/>
  <c r="S14" i="12" s="1"/>
  <c r="T14" i="12" s="1"/>
  <c r="O14" i="12"/>
  <c r="P14" i="12" s="1"/>
  <c r="Q14" i="12" s="1"/>
  <c r="L14" i="12"/>
  <c r="M14" i="12" s="1"/>
  <c r="N14" i="12" s="1"/>
  <c r="I14" i="12"/>
  <c r="R13" i="12"/>
  <c r="S13" i="12" s="1"/>
  <c r="T13" i="12" s="1"/>
  <c r="O13" i="12"/>
  <c r="P13" i="12" s="1"/>
  <c r="Q13" i="12" s="1"/>
  <c r="L13" i="12"/>
  <c r="M13" i="12" s="1"/>
  <c r="N13" i="12" s="1"/>
  <c r="I13" i="12"/>
  <c r="J13" i="12" s="1"/>
  <c r="K13" i="12" s="1"/>
  <c r="R12" i="12"/>
  <c r="S12" i="12" s="1"/>
  <c r="O12" i="12"/>
  <c r="P12" i="12" s="1"/>
  <c r="L12" i="12"/>
  <c r="M12" i="12" s="1"/>
  <c r="N12" i="12" s="1"/>
  <c r="I12" i="12"/>
  <c r="J12" i="12" s="1"/>
  <c r="K12" i="12" s="1"/>
  <c r="R11" i="12"/>
  <c r="S11" i="12" s="1"/>
  <c r="T11" i="12" s="1"/>
  <c r="O11" i="12"/>
  <c r="P11" i="12" s="1"/>
  <c r="Q11" i="12" s="1"/>
  <c r="L11" i="12"/>
  <c r="M11" i="12" s="1"/>
  <c r="N11" i="12" s="1"/>
  <c r="I11" i="12"/>
  <c r="R10" i="12"/>
  <c r="S10" i="12" s="1"/>
  <c r="O10" i="12"/>
  <c r="L10" i="12"/>
  <c r="M10" i="12" s="1"/>
  <c r="N10" i="12" s="1"/>
  <c r="I10" i="12"/>
  <c r="R9" i="12"/>
  <c r="S9" i="12" s="1"/>
  <c r="T9" i="12" s="1"/>
  <c r="O9" i="12"/>
  <c r="P9" i="12" s="1"/>
  <c r="L9" i="12"/>
  <c r="M9" i="12" s="1"/>
  <c r="N9" i="12" s="1"/>
  <c r="I9" i="12"/>
  <c r="J9" i="12" s="1"/>
  <c r="K9" i="12" s="1"/>
  <c r="R8" i="12"/>
  <c r="S8" i="12" s="1"/>
  <c r="T8" i="12" s="1"/>
  <c r="G183" i="17" s="1"/>
  <c r="O8" i="12"/>
  <c r="P8" i="12" s="1"/>
  <c r="L8" i="12"/>
  <c r="M8" i="12" s="1"/>
  <c r="I8" i="12"/>
  <c r="J8" i="12" s="1"/>
  <c r="K8" i="12" s="1"/>
  <c r="D183" i="17" s="1"/>
  <c r="R7" i="12"/>
  <c r="S7" i="12" s="1"/>
  <c r="T7" i="12" s="1"/>
  <c r="G182" i="17" s="1"/>
  <c r="O7" i="12"/>
  <c r="P7" i="12" s="1"/>
  <c r="L7" i="12"/>
  <c r="M7" i="12" s="1"/>
  <c r="I7" i="12"/>
  <c r="J7" i="12" s="1"/>
  <c r="K7" i="12" s="1"/>
  <c r="D182" i="17" s="1"/>
  <c r="B179" i="17"/>
  <c r="R11" i="15"/>
  <c r="S11" i="15" s="1"/>
  <c r="T11" i="15" s="1"/>
  <c r="G160" i="17" s="1"/>
  <c r="O11" i="15"/>
  <c r="P11" i="15" s="1"/>
  <c r="Q11" i="15" s="1"/>
  <c r="F160" i="17" s="1"/>
  <c r="L11" i="15"/>
  <c r="M11" i="15" s="1"/>
  <c r="I11" i="15"/>
  <c r="J11" i="15" s="1"/>
  <c r="R10" i="15"/>
  <c r="S10" i="15" s="1"/>
  <c r="T10" i="15" s="1"/>
  <c r="G159" i="17" s="1"/>
  <c r="O10" i="15"/>
  <c r="P10" i="15" s="1"/>
  <c r="Q10" i="15" s="1"/>
  <c r="F159" i="17" s="1"/>
  <c r="L10" i="15"/>
  <c r="M10" i="15" s="1"/>
  <c r="N10" i="15" s="1"/>
  <c r="E159" i="17" s="1"/>
  <c r="I10" i="15"/>
  <c r="R9" i="15"/>
  <c r="S9" i="15" s="1"/>
  <c r="T9" i="15" s="1"/>
  <c r="G158" i="17" s="1"/>
  <c r="O9" i="15"/>
  <c r="P9" i="15" s="1"/>
  <c r="Q9" i="15" s="1"/>
  <c r="F158" i="17" s="1"/>
  <c r="L9" i="15"/>
  <c r="M9" i="15" s="1"/>
  <c r="I9" i="15"/>
  <c r="J9" i="15" s="1"/>
  <c r="R8" i="15"/>
  <c r="S8" i="15" s="1"/>
  <c r="T8" i="15" s="1"/>
  <c r="G157" i="17" s="1"/>
  <c r="O8" i="15"/>
  <c r="P8" i="15" s="1"/>
  <c r="L8" i="15"/>
  <c r="M8" i="15" s="1"/>
  <c r="N8" i="15" s="1"/>
  <c r="E157" i="17" s="1"/>
  <c r="I8" i="15"/>
  <c r="J8" i="15" s="1"/>
  <c r="K8" i="15" s="1"/>
  <c r="D157" i="17" s="1"/>
  <c r="G152" i="17"/>
  <c r="F152" i="17"/>
  <c r="E152" i="17"/>
  <c r="D152" i="17"/>
  <c r="C152" i="17"/>
  <c r="B152" i="17"/>
  <c r="A152" i="17" s="1"/>
  <c r="G151" i="17"/>
  <c r="F151" i="17"/>
  <c r="E151" i="17"/>
  <c r="D151" i="17"/>
  <c r="C151" i="17"/>
  <c r="B151" i="17"/>
  <c r="A151" i="17" s="1"/>
  <c r="G150" i="17"/>
  <c r="F150" i="17"/>
  <c r="E150" i="17"/>
  <c r="D150" i="17"/>
  <c r="C150" i="17"/>
  <c r="B150" i="17"/>
  <c r="A150" i="17" s="1"/>
  <c r="G149" i="17"/>
  <c r="F149" i="17"/>
  <c r="E149" i="17"/>
  <c r="D149" i="17"/>
  <c r="C149" i="17"/>
  <c r="B149" i="17"/>
  <c r="A149" i="17" s="1"/>
  <c r="G148" i="17"/>
  <c r="F148" i="17"/>
  <c r="E148" i="17"/>
  <c r="D148" i="17"/>
  <c r="C148" i="17"/>
  <c r="B148" i="17"/>
  <c r="A148" i="17" s="1"/>
  <c r="G147" i="17"/>
  <c r="O13" i="9"/>
  <c r="P13" i="9" s="1"/>
  <c r="Q13" i="9" s="1"/>
  <c r="F147" i="17"/>
  <c r="L13" i="9"/>
  <c r="M13" i="9" s="1"/>
  <c r="N13" i="9" s="1"/>
  <c r="E147" i="17"/>
  <c r="I13" i="9"/>
  <c r="J13" i="9" s="1"/>
  <c r="K13" i="9" s="1"/>
  <c r="D147" i="17"/>
  <c r="C147" i="17"/>
  <c r="B147" i="17"/>
  <c r="A147" i="17" s="1"/>
  <c r="B139" i="17"/>
  <c r="B138" i="17"/>
  <c r="B67" i="17"/>
  <c r="B2" i="17"/>
  <c r="A2" i="17" s="1"/>
  <c r="B2" i="18" s="1"/>
  <c r="A4" i="1" s="1"/>
  <c r="B3" i="17"/>
  <c r="B4" i="17"/>
  <c r="B5" i="17"/>
  <c r="B6" i="17"/>
  <c r="B7" i="17"/>
  <c r="B8" i="17"/>
  <c r="B9" i="17"/>
  <c r="B10" i="17"/>
  <c r="B11" i="17"/>
  <c r="B12" i="17"/>
  <c r="A12" i="17" s="1"/>
  <c r="B13" i="17"/>
  <c r="A13" i="17" s="1"/>
  <c r="B14" i="17"/>
  <c r="A14" i="17" s="1"/>
  <c r="B15" i="17"/>
  <c r="A15" i="17" s="1"/>
  <c r="B16" i="17"/>
  <c r="A16" i="17" s="1"/>
  <c r="B17" i="17"/>
  <c r="A17" i="17" s="1"/>
  <c r="B18" i="17"/>
  <c r="A18" i="17" s="1"/>
  <c r="B19" i="17"/>
  <c r="A19" i="17" s="1"/>
  <c r="B20" i="17"/>
  <c r="A20" i="17" s="1"/>
  <c r="B21" i="17"/>
  <c r="A21" i="17" s="1"/>
  <c r="B22" i="17"/>
  <c r="B23" i="17"/>
  <c r="B24" i="17"/>
  <c r="B25" i="17"/>
  <c r="B26" i="17"/>
  <c r="B27" i="17"/>
  <c r="A27" i="17" s="1"/>
  <c r="B28" i="17"/>
  <c r="A28" i="17" s="1"/>
  <c r="B29" i="17"/>
  <c r="A29" i="17" s="1"/>
  <c r="B30" i="17"/>
  <c r="A30" i="17" s="1"/>
  <c r="B31" i="17"/>
  <c r="A31" i="17" s="1"/>
  <c r="B32" i="17"/>
  <c r="A32" i="17" s="1"/>
  <c r="B33" i="17"/>
  <c r="A33" i="17" s="1"/>
  <c r="B34" i="17"/>
  <c r="A34" i="17" s="1"/>
  <c r="B35" i="17"/>
  <c r="A35" i="17" s="1"/>
  <c r="B36" i="17"/>
  <c r="A36" i="17" s="1"/>
  <c r="B37" i="17"/>
  <c r="B38" i="17"/>
  <c r="B39" i="17"/>
  <c r="B40" i="17"/>
  <c r="B41" i="17"/>
  <c r="B42" i="17"/>
  <c r="B43" i="17"/>
  <c r="A43" i="17" s="1"/>
  <c r="B44" i="17"/>
  <c r="A44" i="17" s="1"/>
  <c r="B45" i="17"/>
  <c r="A45" i="17" s="1"/>
  <c r="B46" i="17"/>
  <c r="A46" i="17" s="1"/>
  <c r="B47" i="17"/>
  <c r="A47" i="17" s="1"/>
  <c r="B48" i="17"/>
  <c r="A48" i="17" s="1"/>
  <c r="B49" i="17"/>
  <c r="A49" i="17" s="1"/>
  <c r="B50" i="17"/>
  <c r="A50" i="17" s="1"/>
  <c r="B51" i="17"/>
  <c r="A51" i="17" s="1"/>
  <c r="B52" i="17"/>
  <c r="A52" i="17" s="1"/>
  <c r="B53" i="17"/>
  <c r="B54" i="17"/>
  <c r="B55" i="17"/>
  <c r="B56" i="17"/>
  <c r="B57" i="17"/>
  <c r="B58" i="17"/>
  <c r="B59" i="17"/>
  <c r="B60" i="17"/>
  <c r="B61" i="17"/>
  <c r="B62" i="17"/>
  <c r="B63" i="17"/>
  <c r="B64" i="17"/>
  <c r="B65" i="17"/>
  <c r="B66" i="17"/>
  <c r="B68" i="17"/>
  <c r="B69" i="17"/>
  <c r="B70" i="17"/>
  <c r="B71" i="17"/>
  <c r="A71" i="17" s="1"/>
  <c r="B72" i="17"/>
  <c r="A72" i="17" s="1"/>
  <c r="B73" i="17"/>
  <c r="A73" i="17" s="1"/>
  <c r="B74" i="17"/>
  <c r="A74" i="17" s="1"/>
  <c r="B75" i="17"/>
  <c r="A75" i="17" s="1"/>
  <c r="B76" i="17"/>
  <c r="A76" i="17" s="1"/>
  <c r="B77" i="17"/>
  <c r="B78" i="17"/>
  <c r="B79" i="17"/>
  <c r="B80" i="17"/>
  <c r="B81" i="17"/>
  <c r="B82" i="17"/>
  <c r="B83" i="17"/>
  <c r="B84" i="17"/>
  <c r="B85" i="17"/>
  <c r="B86" i="17"/>
  <c r="B87" i="17"/>
  <c r="B88" i="17"/>
  <c r="A88" i="17" s="1"/>
  <c r="B89" i="17"/>
  <c r="A89" i="17" s="1"/>
  <c r="B90" i="17"/>
  <c r="A90" i="17" s="1"/>
  <c r="B91" i="17"/>
  <c r="A91" i="17" s="1"/>
  <c r="B92" i="17"/>
  <c r="A92" i="17" s="1"/>
  <c r="B93" i="17"/>
  <c r="A93" i="17" s="1"/>
  <c r="B94" i="17"/>
  <c r="A94" i="17" s="1"/>
  <c r="B95" i="17"/>
  <c r="A95" i="17" s="1"/>
  <c r="B96" i="17"/>
  <c r="A96" i="17" s="1"/>
  <c r="B97" i="17"/>
  <c r="A97" i="17" s="1"/>
  <c r="B98" i="17"/>
  <c r="B99" i="17"/>
  <c r="B100" i="17"/>
  <c r="B101" i="17"/>
  <c r="B102" i="17"/>
  <c r="B103" i="17"/>
  <c r="A103" i="17" s="1"/>
  <c r="B104" i="17"/>
  <c r="A104" i="17" s="1"/>
  <c r="B105" i="17"/>
  <c r="A105" i="17" s="1"/>
  <c r="B106" i="17"/>
  <c r="A106" i="17" s="1"/>
  <c r="B107" i="17"/>
  <c r="A107" i="17" s="1"/>
  <c r="B108" i="17"/>
  <c r="A108" i="17" s="1"/>
  <c r="B109" i="17"/>
  <c r="A109" i="17" s="1"/>
  <c r="B110" i="17"/>
  <c r="A110" i="17" s="1"/>
  <c r="B111" i="17"/>
  <c r="A111" i="17" s="1"/>
  <c r="B112" i="17"/>
  <c r="A112" i="17" s="1"/>
  <c r="B113" i="17"/>
  <c r="B114" i="17"/>
  <c r="B115" i="17"/>
  <c r="B116" i="17"/>
  <c r="B117" i="17"/>
  <c r="B118" i="17"/>
  <c r="B119" i="17"/>
  <c r="B120" i="17"/>
  <c r="B121" i="17"/>
  <c r="B122" i="17"/>
  <c r="B123" i="17"/>
  <c r="B124" i="17"/>
  <c r="B125" i="17"/>
  <c r="B126" i="17"/>
  <c r="B127" i="17"/>
  <c r="B128" i="17"/>
  <c r="B129" i="17"/>
  <c r="B130" i="17"/>
  <c r="B131" i="17"/>
  <c r="A131" i="17" s="1"/>
  <c r="B132" i="17"/>
  <c r="A132" i="17" s="1"/>
  <c r="B133" i="17"/>
  <c r="A133" i="17" s="1"/>
  <c r="B134" i="17"/>
  <c r="A134" i="17" s="1"/>
  <c r="B135" i="17"/>
  <c r="A135" i="17" s="1"/>
  <c r="B136" i="17"/>
  <c r="A136" i="17" s="1"/>
  <c r="B137" i="17"/>
  <c r="A137" i="17" s="1"/>
  <c r="B140" i="17"/>
  <c r="B141" i="17"/>
  <c r="B142" i="17"/>
  <c r="B143" i="17"/>
  <c r="B144" i="17"/>
  <c r="B145" i="17"/>
  <c r="A145" i="17" s="1"/>
  <c r="B146" i="17"/>
  <c r="A146" i="17" s="1"/>
  <c r="G146" i="17"/>
  <c r="F146" i="17"/>
  <c r="E146" i="17"/>
  <c r="D146" i="17"/>
  <c r="C146" i="17"/>
  <c r="G145" i="17"/>
  <c r="F145" i="17"/>
  <c r="E145" i="17"/>
  <c r="D145" i="17"/>
  <c r="C145" i="17"/>
  <c r="R10" i="9"/>
  <c r="O10" i="9"/>
  <c r="P10" i="9" s="1"/>
  <c r="L10" i="9"/>
  <c r="M10" i="9" s="1"/>
  <c r="N10" i="9" s="1"/>
  <c r="E144" i="17" s="1"/>
  <c r="I10" i="9"/>
  <c r="J10" i="9" s="1"/>
  <c r="K10" i="9" s="1"/>
  <c r="D144" i="17" s="1"/>
  <c r="C144" i="17"/>
  <c r="R9" i="9"/>
  <c r="S9" i="9" s="1"/>
  <c r="T9" i="9" s="1"/>
  <c r="G143" i="17" s="1"/>
  <c r="O9" i="9"/>
  <c r="P9" i="9" s="1"/>
  <c r="Q9" i="9" s="1"/>
  <c r="F143" i="17" s="1"/>
  <c r="L9" i="9"/>
  <c r="M9" i="9" s="1"/>
  <c r="N9" i="9" s="1"/>
  <c r="E143" i="17" s="1"/>
  <c r="I9" i="9"/>
  <c r="J9" i="9" s="1"/>
  <c r="K9" i="9" s="1"/>
  <c r="D143" i="17" s="1"/>
  <c r="C143" i="17"/>
  <c r="R18" i="9"/>
  <c r="S18" i="9" s="1"/>
  <c r="T18" i="9" s="1"/>
  <c r="O18" i="9"/>
  <c r="P18" i="9" s="1"/>
  <c r="L18" i="9"/>
  <c r="M18" i="9" s="1"/>
  <c r="I18" i="9"/>
  <c r="J18" i="9" s="1"/>
  <c r="R17" i="9"/>
  <c r="S17" i="9" s="1"/>
  <c r="T17" i="9" s="1"/>
  <c r="O17" i="9"/>
  <c r="P17" i="9" s="1"/>
  <c r="Q17" i="9" s="1"/>
  <c r="L17" i="9"/>
  <c r="M17" i="9" s="1"/>
  <c r="I17" i="9"/>
  <c r="J17" i="9" s="1"/>
  <c r="R16" i="9"/>
  <c r="S16" i="9" s="1"/>
  <c r="O16" i="9"/>
  <c r="L16" i="9"/>
  <c r="M16" i="9" s="1"/>
  <c r="N16" i="9" s="1"/>
  <c r="I16" i="9"/>
  <c r="J16" i="9" s="1"/>
  <c r="K16" i="9" s="1"/>
  <c r="R15" i="9"/>
  <c r="S15" i="9" s="1"/>
  <c r="T15" i="9" s="1"/>
  <c r="O15" i="9"/>
  <c r="P15" i="9" s="1"/>
  <c r="L15" i="9"/>
  <c r="I15" i="9"/>
  <c r="J15" i="9" s="1"/>
  <c r="K15" i="9" s="1"/>
  <c r="R14" i="9"/>
  <c r="S14" i="9" s="1"/>
  <c r="T14" i="9" s="1"/>
  <c r="O14" i="9"/>
  <c r="P14" i="9" s="1"/>
  <c r="Q14" i="9" s="1"/>
  <c r="L14" i="9"/>
  <c r="M14" i="9" s="1"/>
  <c r="I14" i="9"/>
  <c r="J14" i="9" s="1"/>
  <c r="K14" i="9" s="1"/>
  <c r="R13" i="9"/>
  <c r="R12" i="9"/>
  <c r="S12" i="9" s="1"/>
  <c r="T12" i="9" s="1"/>
  <c r="O12" i="9"/>
  <c r="P12" i="9" s="1"/>
  <c r="Q12" i="9" s="1"/>
  <c r="L12" i="9"/>
  <c r="M12" i="9" s="1"/>
  <c r="N12" i="9" s="1"/>
  <c r="I12" i="9"/>
  <c r="J12" i="9" s="1"/>
  <c r="K12" i="9" s="1"/>
  <c r="R11" i="9"/>
  <c r="O11" i="9"/>
  <c r="P11" i="9" s="1"/>
  <c r="Q11" i="9" s="1"/>
  <c r="L11" i="9"/>
  <c r="M11" i="9" s="1"/>
  <c r="I11" i="9"/>
  <c r="J11" i="9" s="1"/>
  <c r="A14" i="20"/>
  <c r="A18" i="16"/>
  <c r="A17" i="12"/>
  <c r="A30" i="15"/>
  <c r="A19" i="9"/>
  <c r="A29" i="8"/>
  <c r="A19" i="5"/>
  <c r="A25" i="6"/>
  <c r="A28" i="3"/>
  <c r="A20" i="11"/>
  <c r="A19" i="24"/>
  <c r="A24" i="7"/>
  <c r="C195" i="17"/>
  <c r="C194" i="17"/>
  <c r="C193" i="17"/>
  <c r="C192" i="17"/>
  <c r="G137" i="17"/>
  <c r="F137" i="17"/>
  <c r="E137" i="17"/>
  <c r="D137" i="17"/>
  <c r="G136" i="17"/>
  <c r="F136" i="17"/>
  <c r="E136" i="17"/>
  <c r="D136" i="17"/>
  <c r="G135" i="17"/>
  <c r="F135" i="17"/>
  <c r="E135" i="17"/>
  <c r="D135" i="17"/>
  <c r="G134" i="17"/>
  <c r="F134" i="17"/>
  <c r="E134" i="17"/>
  <c r="D134" i="17"/>
  <c r="G133" i="17"/>
  <c r="F133" i="17"/>
  <c r="E133" i="17"/>
  <c r="D133" i="17"/>
  <c r="G132" i="17"/>
  <c r="F132" i="17"/>
  <c r="E132" i="17"/>
  <c r="D132" i="17"/>
  <c r="G131" i="17"/>
  <c r="F131" i="17"/>
  <c r="E131" i="17"/>
  <c r="D131" i="17"/>
  <c r="F130" i="17"/>
  <c r="R28" i="8"/>
  <c r="S28" i="8" s="1"/>
  <c r="T28" i="8" s="1"/>
  <c r="O28" i="8"/>
  <c r="P28" i="8" s="1"/>
  <c r="Q28" i="8" s="1"/>
  <c r="L28" i="8"/>
  <c r="M28" i="8" s="1"/>
  <c r="N28" i="8" s="1"/>
  <c r="I28" i="8"/>
  <c r="J28" i="8" s="1"/>
  <c r="K28" i="8" s="1"/>
  <c r="R27" i="8"/>
  <c r="S27" i="8" s="1"/>
  <c r="T27" i="8" s="1"/>
  <c r="O27" i="8"/>
  <c r="L27" i="8"/>
  <c r="M27" i="8" s="1"/>
  <c r="I27" i="8"/>
  <c r="J27" i="8" s="1"/>
  <c r="K27" i="8" s="1"/>
  <c r="R26" i="8"/>
  <c r="S26" i="8" s="1"/>
  <c r="T26" i="8" s="1"/>
  <c r="O26" i="8"/>
  <c r="L26" i="8"/>
  <c r="M26" i="8" s="1"/>
  <c r="I26" i="8"/>
  <c r="R25" i="8"/>
  <c r="S25" i="8" s="1"/>
  <c r="O25" i="8"/>
  <c r="P25" i="8" s="1"/>
  <c r="Q25" i="8" s="1"/>
  <c r="L25" i="8"/>
  <c r="M25" i="8" s="1"/>
  <c r="I25" i="8"/>
  <c r="J25" i="8" s="1"/>
  <c r="R24" i="8"/>
  <c r="S24" i="8" s="1"/>
  <c r="T24" i="8" s="1"/>
  <c r="O24" i="8"/>
  <c r="P24" i="8" s="1"/>
  <c r="Q24" i="8" s="1"/>
  <c r="L24" i="8"/>
  <c r="M24" i="8" s="1"/>
  <c r="I24" i="8"/>
  <c r="J24" i="8" s="1"/>
  <c r="K24" i="8" s="1"/>
  <c r="R23" i="8"/>
  <c r="S23" i="8" s="1"/>
  <c r="T23" i="8" s="1"/>
  <c r="O23" i="8"/>
  <c r="P23" i="8" s="1"/>
  <c r="L23" i="8"/>
  <c r="M23" i="8" s="1"/>
  <c r="I23" i="8"/>
  <c r="R22" i="8"/>
  <c r="S22" i="8" s="1"/>
  <c r="T22" i="8" s="1"/>
  <c r="O22" i="8"/>
  <c r="P22" i="8" s="1"/>
  <c r="Q22" i="8" s="1"/>
  <c r="L22" i="8"/>
  <c r="M22" i="8" s="1"/>
  <c r="I22" i="8"/>
  <c r="J22" i="8" s="1"/>
  <c r="R21" i="8"/>
  <c r="S21" i="8" s="1"/>
  <c r="O21" i="8"/>
  <c r="P21" i="8" s="1"/>
  <c r="Q21" i="8" s="1"/>
  <c r="L21" i="8"/>
  <c r="M21" i="8" s="1"/>
  <c r="I21" i="8"/>
  <c r="J21" i="8" s="1"/>
  <c r="K21" i="8" s="1"/>
  <c r="D130" i="17" s="1"/>
  <c r="R20" i="8"/>
  <c r="S20" i="8" s="1"/>
  <c r="T20" i="8" s="1"/>
  <c r="G129" i="17" s="1"/>
  <c r="O20" i="8"/>
  <c r="P20" i="8" s="1"/>
  <c r="Q20" i="8" s="1"/>
  <c r="F129" i="17" s="1"/>
  <c r="L20" i="8"/>
  <c r="M20" i="8" s="1"/>
  <c r="I20" i="8"/>
  <c r="J20" i="8" s="1"/>
  <c r="K20" i="8" s="1"/>
  <c r="D129" i="17" s="1"/>
  <c r="R19" i="8"/>
  <c r="S19" i="8" s="1"/>
  <c r="T19" i="8" s="1"/>
  <c r="G128" i="17" s="1"/>
  <c r="O19" i="8"/>
  <c r="P19" i="8" s="1"/>
  <c r="L19" i="8"/>
  <c r="M19" i="8" s="1"/>
  <c r="I19" i="8"/>
  <c r="J19" i="8" s="1"/>
  <c r="G112" i="17"/>
  <c r="F112" i="17"/>
  <c r="E112" i="17"/>
  <c r="D112" i="17"/>
  <c r="G111" i="17"/>
  <c r="F111" i="17"/>
  <c r="E111" i="17"/>
  <c r="D111" i="17"/>
  <c r="G110" i="17"/>
  <c r="F110" i="17"/>
  <c r="E110" i="17"/>
  <c r="D110" i="17"/>
  <c r="G109" i="17"/>
  <c r="F109" i="17"/>
  <c r="E109" i="17"/>
  <c r="D109" i="17"/>
  <c r="G108" i="17"/>
  <c r="F108" i="17"/>
  <c r="E108" i="17"/>
  <c r="D108" i="17"/>
  <c r="G107" i="17"/>
  <c r="F107" i="17"/>
  <c r="E107" i="17"/>
  <c r="D107" i="17"/>
  <c r="G106" i="17"/>
  <c r="F106" i="17"/>
  <c r="E106" i="17"/>
  <c r="D106" i="17"/>
  <c r="G105" i="17"/>
  <c r="F105" i="17"/>
  <c r="E105" i="17"/>
  <c r="D105" i="17"/>
  <c r="G104" i="17"/>
  <c r="F104" i="17"/>
  <c r="E104" i="17"/>
  <c r="D104" i="17"/>
  <c r="G103" i="17"/>
  <c r="F103" i="17"/>
  <c r="E103" i="17"/>
  <c r="D103" i="17"/>
  <c r="R18" i="5"/>
  <c r="S18" i="5" s="1"/>
  <c r="T18" i="5" s="1"/>
  <c r="O18" i="5"/>
  <c r="P18" i="5" s="1"/>
  <c r="Q18" i="5" s="1"/>
  <c r="L18" i="5"/>
  <c r="I18" i="5"/>
  <c r="J18" i="5" s="1"/>
  <c r="K18" i="5" s="1"/>
  <c r="R17" i="5"/>
  <c r="S17" i="5" s="1"/>
  <c r="O17" i="5"/>
  <c r="L17" i="5"/>
  <c r="M17" i="5" s="1"/>
  <c r="I17" i="5"/>
  <c r="J17" i="5" s="1"/>
  <c r="R16" i="5"/>
  <c r="S16" i="5" s="1"/>
  <c r="O16" i="5"/>
  <c r="P16" i="5" s="1"/>
  <c r="Q16" i="5" s="1"/>
  <c r="L16" i="5"/>
  <c r="M16" i="5" s="1"/>
  <c r="I16" i="5"/>
  <c r="J16" i="5" s="1"/>
  <c r="R15" i="5"/>
  <c r="S15" i="5" s="1"/>
  <c r="O15" i="5"/>
  <c r="P15" i="5" s="1"/>
  <c r="L15" i="5"/>
  <c r="M15" i="5" s="1"/>
  <c r="N15" i="5" s="1"/>
  <c r="I15" i="5"/>
  <c r="J15" i="5" s="1"/>
  <c r="K15" i="5" s="1"/>
  <c r="R14" i="5"/>
  <c r="S14" i="5" s="1"/>
  <c r="T14" i="5" s="1"/>
  <c r="O14" i="5"/>
  <c r="P14" i="5" s="1"/>
  <c r="Q14" i="5" s="1"/>
  <c r="L14" i="5"/>
  <c r="M14" i="5" s="1"/>
  <c r="N14" i="5" s="1"/>
  <c r="I14" i="5"/>
  <c r="J14" i="5" s="1"/>
  <c r="R13" i="5"/>
  <c r="S13" i="5" s="1"/>
  <c r="O13" i="5"/>
  <c r="L13" i="5"/>
  <c r="I13" i="5"/>
  <c r="J13" i="5" s="1"/>
  <c r="R12" i="5"/>
  <c r="S12" i="5" s="1"/>
  <c r="T12" i="5" s="1"/>
  <c r="O12" i="5"/>
  <c r="P12" i="5" s="1"/>
  <c r="Q12" i="5" s="1"/>
  <c r="L12" i="5"/>
  <c r="M12" i="5" s="1"/>
  <c r="N12" i="5" s="1"/>
  <c r="I12" i="5"/>
  <c r="J12" i="5" s="1"/>
  <c r="R11" i="5"/>
  <c r="S11" i="5" s="1"/>
  <c r="T11" i="5" s="1"/>
  <c r="O11" i="5"/>
  <c r="P11" i="5" s="1"/>
  <c r="L11" i="5"/>
  <c r="M11" i="5" s="1"/>
  <c r="I11" i="5"/>
  <c r="J11" i="5" s="1"/>
  <c r="K11" i="5" s="1"/>
  <c r="R10" i="5"/>
  <c r="O10" i="5"/>
  <c r="L10" i="5"/>
  <c r="M10" i="5" s="1"/>
  <c r="I10" i="5"/>
  <c r="J10" i="5" s="1"/>
  <c r="K10" i="5" s="1"/>
  <c r="R9" i="5"/>
  <c r="S9" i="5" s="1"/>
  <c r="T9" i="5" s="1"/>
  <c r="O9" i="5"/>
  <c r="P9" i="5" s="1"/>
  <c r="L9" i="5"/>
  <c r="M9" i="5" s="1"/>
  <c r="I9" i="5"/>
  <c r="G97" i="17"/>
  <c r="F97" i="17"/>
  <c r="E97" i="17"/>
  <c r="D97" i="17"/>
  <c r="G96" i="17"/>
  <c r="F96" i="17"/>
  <c r="E96" i="17"/>
  <c r="D96" i="17"/>
  <c r="G95" i="17"/>
  <c r="F95" i="17"/>
  <c r="E95" i="17"/>
  <c r="D95" i="17"/>
  <c r="G94" i="17"/>
  <c r="F94" i="17"/>
  <c r="E94" i="17"/>
  <c r="D94" i="17"/>
  <c r="G93" i="17"/>
  <c r="F93" i="17"/>
  <c r="E93" i="17"/>
  <c r="D93" i="17"/>
  <c r="G92" i="17"/>
  <c r="F92" i="17"/>
  <c r="E92" i="17"/>
  <c r="D92" i="17"/>
  <c r="G91" i="17"/>
  <c r="F91" i="17"/>
  <c r="E91" i="17"/>
  <c r="D91" i="17"/>
  <c r="G90" i="17"/>
  <c r="F90" i="17"/>
  <c r="E90" i="17"/>
  <c r="D90" i="17"/>
  <c r="G89" i="17"/>
  <c r="F89" i="17"/>
  <c r="E89" i="17"/>
  <c r="D89" i="17"/>
  <c r="G88" i="17"/>
  <c r="F88" i="17"/>
  <c r="E88" i="17"/>
  <c r="D88" i="17"/>
  <c r="R24" i="6"/>
  <c r="S24" i="6" s="1"/>
  <c r="T24" i="6" s="1"/>
  <c r="O24" i="6"/>
  <c r="P24" i="6" s="1"/>
  <c r="Q24" i="6" s="1"/>
  <c r="L24" i="6"/>
  <c r="M24" i="6" s="1"/>
  <c r="N24" i="6" s="1"/>
  <c r="I24" i="6"/>
  <c r="J24" i="6" s="1"/>
  <c r="K24" i="6" s="1"/>
  <c r="R23" i="6"/>
  <c r="S23" i="6" s="1"/>
  <c r="O23" i="6"/>
  <c r="L23" i="6"/>
  <c r="M23" i="6" s="1"/>
  <c r="N23" i="6" s="1"/>
  <c r="I23" i="6"/>
  <c r="J23" i="6" s="1"/>
  <c r="K23" i="6" s="1"/>
  <c r="R22" i="6"/>
  <c r="S22" i="6" s="1"/>
  <c r="O22" i="6"/>
  <c r="P22" i="6" s="1"/>
  <c r="L22" i="6"/>
  <c r="M22" i="6" s="1"/>
  <c r="N22" i="6" s="1"/>
  <c r="I22" i="6"/>
  <c r="J22" i="6" s="1"/>
  <c r="R21" i="6"/>
  <c r="S21" i="6" s="1"/>
  <c r="T21" i="6" s="1"/>
  <c r="O21" i="6"/>
  <c r="P21" i="6" s="1"/>
  <c r="Q21" i="6" s="1"/>
  <c r="L21" i="6"/>
  <c r="M21" i="6" s="1"/>
  <c r="I21" i="6"/>
  <c r="J21" i="6" s="1"/>
  <c r="K21" i="6" s="1"/>
  <c r="R20" i="6"/>
  <c r="S20" i="6" s="1"/>
  <c r="T20" i="6" s="1"/>
  <c r="O20" i="6"/>
  <c r="P20" i="6" s="1"/>
  <c r="L20" i="6"/>
  <c r="M20" i="6" s="1"/>
  <c r="I20" i="6"/>
  <c r="J20" i="6" s="1"/>
  <c r="K20" i="6" s="1"/>
  <c r="R19" i="6"/>
  <c r="O19" i="6"/>
  <c r="P19" i="6" s="1"/>
  <c r="L19" i="6"/>
  <c r="M19" i="6" s="1"/>
  <c r="I19" i="6"/>
  <c r="J19" i="6" s="1"/>
  <c r="K19" i="6" s="1"/>
  <c r="R18" i="6"/>
  <c r="O18" i="6"/>
  <c r="P18" i="6" s="1"/>
  <c r="Q18" i="6" s="1"/>
  <c r="L18" i="6"/>
  <c r="M18" i="6" s="1"/>
  <c r="I18" i="6"/>
  <c r="R17" i="6"/>
  <c r="S17" i="6" s="1"/>
  <c r="O17" i="6"/>
  <c r="P17" i="6" s="1"/>
  <c r="L17" i="6"/>
  <c r="M17" i="6" s="1"/>
  <c r="N17" i="6" s="1"/>
  <c r="I17" i="6"/>
  <c r="J17" i="6" s="1"/>
  <c r="K17" i="6" s="1"/>
  <c r="R16" i="6"/>
  <c r="S16" i="6" s="1"/>
  <c r="O16" i="6"/>
  <c r="L16" i="6"/>
  <c r="I16" i="6"/>
  <c r="J16" i="6" s="1"/>
  <c r="K16" i="6" s="1"/>
  <c r="R15" i="6"/>
  <c r="S15" i="6" s="1"/>
  <c r="O15" i="6"/>
  <c r="P15" i="6" s="1"/>
  <c r="L15" i="6"/>
  <c r="M15" i="6" s="1"/>
  <c r="N15" i="6" s="1"/>
  <c r="I15" i="6"/>
  <c r="J15" i="6" s="1"/>
  <c r="K15" i="6" s="1"/>
  <c r="G72" i="17"/>
  <c r="F72" i="17"/>
  <c r="E72" i="17"/>
  <c r="D72" i="17"/>
  <c r="C72" i="17"/>
  <c r="G71" i="17"/>
  <c r="F71" i="17"/>
  <c r="E71" i="17"/>
  <c r="D71" i="17"/>
  <c r="C71" i="17"/>
  <c r="C70" i="17"/>
  <c r="C69" i="17"/>
  <c r="O19" i="3"/>
  <c r="P19" i="3" s="1"/>
  <c r="L19" i="3"/>
  <c r="M19" i="3" s="1"/>
  <c r="I19" i="3"/>
  <c r="J19" i="3" s="1"/>
  <c r="C68" i="17"/>
  <c r="O18" i="3"/>
  <c r="P18" i="3" s="1"/>
  <c r="Q18" i="3" s="1"/>
  <c r="F67" i="17" s="1"/>
  <c r="L18" i="3"/>
  <c r="M18" i="3" s="1"/>
  <c r="I18" i="3"/>
  <c r="J18" i="3" s="1"/>
  <c r="K18" i="3" s="1"/>
  <c r="D67" i="17" s="1"/>
  <c r="C67" i="17"/>
  <c r="R27" i="3"/>
  <c r="S27" i="3" s="1"/>
  <c r="O27" i="3"/>
  <c r="L27" i="3"/>
  <c r="M27" i="3" s="1"/>
  <c r="N27" i="3" s="1"/>
  <c r="I27" i="3"/>
  <c r="J27" i="3" s="1"/>
  <c r="K27" i="3" s="1"/>
  <c r="R26" i="3"/>
  <c r="S26" i="3" s="1"/>
  <c r="T26" i="3" s="1"/>
  <c r="O26" i="3"/>
  <c r="P26" i="3" s="1"/>
  <c r="Q26" i="3" s="1"/>
  <c r="L26" i="3"/>
  <c r="M26" i="3" s="1"/>
  <c r="I26" i="3"/>
  <c r="J26" i="3" s="1"/>
  <c r="K26" i="3" s="1"/>
  <c r="R25" i="3"/>
  <c r="S25" i="3" s="1"/>
  <c r="T25" i="3" s="1"/>
  <c r="O25" i="3"/>
  <c r="P25" i="3" s="1"/>
  <c r="Q25" i="3" s="1"/>
  <c r="L25" i="3"/>
  <c r="M25" i="3" s="1"/>
  <c r="N25" i="3" s="1"/>
  <c r="I25" i="3"/>
  <c r="J25" i="3" s="1"/>
  <c r="K25" i="3" s="1"/>
  <c r="R24" i="3"/>
  <c r="O24" i="3"/>
  <c r="P24" i="3" s="1"/>
  <c r="L24" i="3"/>
  <c r="M24" i="3" s="1"/>
  <c r="N24" i="3" s="1"/>
  <c r="I24" i="3"/>
  <c r="J24" i="3" s="1"/>
  <c r="K24" i="3" s="1"/>
  <c r="R23" i="3"/>
  <c r="S23" i="3" s="1"/>
  <c r="T23" i="3" s="1"/>
  <c r="O23" i="3"/>
  <c r="P23" i="3" s="1"/>
  <c r="L23" i="3"/>
  <c r="M23" i="3" s="1"/>
  <c r="I23" i="3"/>
  <c r="J23" i="3" s="1"/>
  <c r="K23" i="3" s="1"/>
  <c r="R22" i="3"/>
  <c r="S22" i="3" s="1"/>
  <c r="T22" i="3" s="1"/>
  <c r="O22" i="3"/>
  <c r="P22" i="3" s="1"/>
  <c r="L22" i="3"/>
  <c r="M22" i="3" s="1"/>
  <c r="I22" i="3"/>
  <c r="J22" i="3" s="1"/>
  <c r="K22" i="3" s="1"/>
  <c r="R21" i="3"/>
  <c r="S21" i="3" s="1"/>
  <c r="O21" i="3"/>
  <c r="L21" i="3"/>
  <c r="M21" i="3" s="1"/>
  <c r="I21" i="3"/>
  <c r="J21" i="3" s="1"/>
  <c r="R20" i="3"/>
  <c r="S20" i="3" s="1"/>
  <c r="O20" i="3"/>
  <c r="L20" i="3"/>
  <c r="M20" i="3" s="1"/>
  <c r="N20" i="3" s="1"/>
  <c r="E69" i="17" s="1"/>
  <c r="I20" i="3"/>
  <c r="J20" i="3" s="1"/>
  <c r="K20" i="3" s="1"/>
  <c r="D69" i="17" s="1"/>
  <c r="R19" i="3"/>
  <c r="S19" i="3" s="1"/>
  <c r="R18" i="3"/>
  <c r="S18" i="3" s="1"/>
  <c r="T18" i="3" s="1"/>
  <c r="G67" i="17" s="1"/>
  <c r="G47" i="17"/>
  <c r="F47" i="17"/>
  <c r="E47" i="17"/>
  <c r="D47" i="17"/>
  <c r="G46" i="17"/>
  <c r="F46" i="17"/>
  <c r="E46" i="17"/>
  <c r="D46" i="17"/>
  <c r="G45" i="17"/>
  <c r="F45" i="17"/>
  <c r="E45" i="17"/>
  <c r="D45" i="17"/>
  <c r="G44" i="17"/>
  <c r="F44" i="17"/>
  <c r="E44" i="17"/>
  <c r="D44" i="17"/>
  <c r="G43" i="17"/>
  <c r="F43" i="17"/>
  <c r="E43" i="17"/>
  <c r="D43" i="17"/>
  <c r="R19" i="11"/>
  <c r="S19" i="11" s="1"/>
  <c r="O19" i="11"/>
  <c r="P19" i="11" s="1"/>
  <c r="L19" i="11"/>
  <c r="M19" i="11" s="1"/>
  <c r="I19" i="11"/>
  <c r="R18" i="11"/>
  <c r="S18" i="11" s="1"/>
  <c r="T18" i="11" s="1"/>
  <c r="O18" i="11"/>
  <c r="P18" i="11" s="1"/>
  <c r="Q18" i="11" s="1"/>
  <c r="L18" i="11"/>
  <c r="I18" i="11"/>
  <c r="R17" i="11"/>
  <c r="O17" i="11"/>
  <c r="P17" i="11" s="1"/>
  <c r="Q17" i="11" s="1"/>
  <c r="L17" i="11"/>
  <c r="M17" i="11" s="1"/>
  <c r="I17" i="11"/>
  <c r="R16" i="11"/>
  <c r="S16" i="11" s="1"/>
  <c r="T16" i="11" s="1"/>
  <c r="O16" i="11"/>
  <c r="L16" i="11"/>
  <c r="M16" i="11" s="1"/>
  <c r="N16" i="11" s="1"/>
  <c r="I16" i="11"/>
  <c r="J16" i="11" s="1"/>
  <c r="R15" i="11"/>
  <c r="S15" i="11" s="1"/>
  <c r="O15" i="11"/>
  <c r="P15" i="11" s="1"/>
  <c r="Q15" i="11" s="1"/>
  <c r="L15" i="11"/>
  <c r="M15" i="11" s="1"/>
  <c r="I15" i="11"/>
  <c r="R14" i="11"/>
  <c r="S14" i="11" s="1"/>
  <c r="T14" i="11" s="1"/>
  <c r="O14" i="11"/>
  <c r="L14" i="11"/>
  <c r="I14" i="11"/>
  <c r="R13" i="11"/>
  <c r="S13" i="11" s="1"/>
  <c r="T13" i="11" s="1"/>
  <c r="O13" i="11"/>
  <c r="P13" i="11" s="1"/>
  <c r="L13" i="11"/>
  <c r="I13" i="11"/>
  <c r="J13" i="11" s="1"/>
  <c r="R12" i="11"/>
  <c r="S12" i="11" s="1"/>
  <c r="T12" i="11" s="1"/>
  <c r="O12" i="11"/>
  <c r="P12" i="11" s="1"/>
  <c r="L12" i="11"/>
  <c r="M12" i="11" s="1"/>
  <c r="N12" i="11" s="1"/>
  <c r="I12" i="11"/>
  <c r="R11" i="11"/>
  <c r="S11" i="11" s="1"/>
  <c r="O11" i="11"/>
  <c r="P11" i="11" s="1"/>
  <c r="Q11" i="11" s="1"/>
  <c r="L11" i="11"/>
  <c r="M11" i="11" s="1"/>
  <c r="I11" i="11"/>
  <c r="R10" i="11"/>
  <c r="S10" i="11" s="1"/>
  <c r="O10" i="11"/>
  <c r="P10" i="11" s="1"/>
  <c r="L10" i="11"/>
  <c r="M10" i="11" s="1"/>
  <c r="N10" i="11" s="1"/>
  <c r="I10" i="11"/>
  <c r="J10" i="11" s="1"/>
  <c r="P9" i="16"/>
  <c r="Q9" i="16" s="1"/>
  <c r="T17" i="16"/>
  <c r="N18" i="9"/>
  <c r="T12" i="12"/>
  <c r="N10" i="16"/>
  <c r="M16" i="16"/>
  <c r="N16" i="16" s="1"/>
  <c r="M17" i="16"/>
  <c r="N17" i="16" s="1"/>
  <c r="M11" i="16"/>
  <c r="N11" i="16" s="1"/>
  <c r="N14" i="16"/>
  <c r="J8" i="16"/>
  <c r="K8" i="16" s="1"/>
  <c r="J10" i="16"/>
  <c r="K10" i="16" s="1"/>
  <c r="J12" i="16"/>
  <c r="K12" i="16" s="1"/>
  <c r="J14" i="16"/>
  <c r="K14" i="16" s="1"/>
  <c r="J16" i="16"/>
  <c r="K16" i="16" s="1"/>
  <c r="S16" i="16"/>
  <c r="T16" i="16" s="1"/>
  <c r="J9" i="16"/>
  <c r="K9" i="16" s="1"/>
  <c r="J11" i="16"/>
  <c r="K11" i="16" s="1"/>
  <c r="J13" i="16"/>
  <c r="K13" i="16" s="1"/>
  <c r="J15" i="16"/>
  <c r="K15" i="16" s="1"/>
  <c r="J11" i="12"/>
  <c r="K11" i="12" s="1"/>
  <c r="J15" i="12"/>
  <c r="K15" i="12" s="1"/>
  <c r="J10" i="12"/>
  <c r="K10" i="12" s="1"/>
  <c r="J14" i="12"/>
  <c r="K14" i="12" s="1"/>
  <c r="J10" i="15"/>
  <c r="M15" i="9"/>
  <c r="N15" i="9" s="1"/>
  <c r="J9" i="5"/>
  <c r="K9" i="5" s="1"/>
  <c r="J14" i="11"/>
  <c r="K14" i="11" s="1"/>
  <c r="J18" i="11"/>
  <c r="K18" i="11" s="1"/>
  <c r="M14" i="11"/>
  <c r="N14" i="11" s="1"/>
  <c r="K16" i="11"/>
  <c r="M18" i="11"/>
  <c r="G21" i="17"/>
  <c r="F21" i="17"/>
  <c r="E21" i="17"/>
  <c r="D21" i="17"/>
  <c r="G36" i="17"/>
  <c r="F36" i="17"/>
  <c r="E36" i="17"/>
  <c r="D36" i="17"/>
  <c r="G35" i="17"/>
  <c r="F35" i="17"/>
  <c r="E35" i="17"/>
  <c r="D35" i="17"/>
  <c r="G34" i="17"/>
  <c r="F34" i="17"/>
  <c r="E34" i="17"/>
  <c r="D34" i="17"/>
  <c r="G33" i="17"/>
  <c r="F33" i="17"/>
  <c r="E33" i="17"/>
  <c r="D33" i="17"/>
  <c r="G32" i="17"/>
  <c r="F32" i="17"/>
  <c r="E32" i="17"/>
  <c r="D32" i="17"/>
  <c r="G31" i="17"/>
  <c r="F31" i="17"/>
  <c r="E31" i="17"/>
  <c r="D31" i="17"/>
  <c r="G30" i="17"/>
  <c r="F30" i="17"/>
  <c r="E30" i="17"/>
  <c r="D30" i="17"/>
  <c r="G29" i="17"/>
  <c r="F29" i="17"/>
  <c r="E29" i="17"/>
  <c r="D29" i="17"/>
  <c r="G28" i="17"/>
  <c r="F28" i="17"/>
  <c r="E28" i="17"/>
  <c r="D28" i="17"/>
  <c r="G27" i="17"/>
  <c r="F27" i="17"/>
  <c r="E27" i="17"/>
  <c r="D27" i="17"/>
  <c r="R16" i="24"/>
  <c r="O16" i="24"/>
  <c r="P16" i="24" s="1"/>
  <c r="L16" i="24"/>
  <c r="M16" i="24" s="1"/>
  <c r="N16" i="24" s="1"/>
  <c r="I16" i="24"/>
  <c r="R15" i="24"/>
  <c r="S15" i="24" s="1"/>
  <c r="T15" i="24" s="1"/>
  <c r="O15" i="24"/>
  <c r="P15" i="24" s="1"/>
  <c r="L15" i="24"/>
  <c r="M15" i="24" s="1"/>
  <c r="N15" i="24" s="1"/>
  <c r="I15" i="24"/>
  <c r="J15" i="24" s="1"/>
  <c r="G20" i="17"/>
  <c r="F20" i="17"/>
  <c r="E20" i="17"/>
  <c r="D20" i="17"/>
  <c r="G19" i="17"/>
  <c r="F19" i="17"/>
  <c r="E19" i="17"/>
  <c r="D19" i="17"/>
  <c r="G18" i="17"/>
  <c r="F18" i="17"/>
  <c r="E18" i="17"/>
  <c r="D18" i="17"/>
  <c r="G17" i="17"/>
  <c r="F17" i="17"/>
  <c r="E17" i="17"/>
  <c r="D17" i="17"/>
  <c r="G16" i="17"/>
  <c r="F16" i="17"/>
  <c r="E16" i="17"/>
  <c r="D16" i="17"/>
  <c r="G15" i="17"/>
  <c r="F15" i="17"/>
  <c r="E15" i="17"/>
  <c r="D15" i="17"/>
  <c r="G14" i="17"/>
  <c r="F14" i="17"/>
  <c r="E14" i="17"/>
  <c r="D14" i="17"/>
  <c r="G13" i="17"/>
  <c r="F13" i="17"/>
  <c r="E13" i="17"/>
  <c r="D13" i="17"/>
  <c r="G12" i="17"/>
  <c r="F12" i="17"/>
  <c r="E12" i="17"/>
  <c r="D12" i="17"/>
  <c r="R20" i="7"/>
  <c r="S20" i="7" s="1"/>
  <c r="T20" i="7" s="1"/>
  <c r="O20" i="7"/>
  <c r="P20" i="7" s="1"/>
  <c r="L20" i="7"/>
  <c r="M20" i="7" s="1"/>
  <c r="N20" i="7" s="1"/>
  <c r="I20" i="7"/>
  <c r="J20" i="7" s="1"/>
  <c r="I21" i="7"/>
  <c r="J21" i="7" s="1"/>
  <c r="K21" i="7" s="1"/>
  <c r="L21" i="7"/>
  <c r="M21" i="7" s="1"/>
  <c r="N21" i="7" s="1"/>
  <c r="O21" i="7"/>
  <c r="P21" i="7" s="1"/>
  <c r="R21" i="7"/>
  <c r="S21" i="7" s="1"/>
  <c r="T21" i="7" s="1"/>
  <c r="I22" i="7"/>
  <c r="L22" i="7"/>
  <c r="M22" i="7" s="1"/>
  <c r="O22" i="7"/>
  <c r="P22" i="7" s="1"/>
  <c r="Q22" i="7" s="1"/>
  <c r="R22" i="7"/>
  <c r="R19" i="7"/>
  <c r="S19" i="7" s="1"/>
  <c r="O19" i="7"/>
  <c r="P19" i="7" s="1"/>
  <c r="Q19" i="7" s="1"/>
  <c r="L19" i="7"/>
  <c r="M19" i="7" s="1"/>
  <c r="I19" i="7"/>
  <c r="J19" i="7" s="1"/>
  <c r="K19" i="7" s="1"/>
  <c r="R18" i="7"/>
  <c r="S18" i="7" s="1"/>
  <c r="O18" i="7"/>
  <c r="L18" i="7"/>
  <c r="M18" i="7" s="1"/>
  <c r="I18" i="7"/>
  <c r="R17" i="7"/>
  <c r="S17" i="7" s="1"/>
  <c r="T17" i="7" s="1"/>
  <c r="O17" i="7"/>
  <c r="P17" i="7" s="1"/>
  <c r="L17" i="7"/>
  <c r="M17" i="7" s="1"/>
  <c r="N17" i="7" s="1"/>
  <c r="I17" i="7"/>
  <c r="R16" i="7"/>
  <c r="S16" i="7" s="1"/>
  <c r="O16" i="7"/>
  <c r="P16" i="7" s="1"/>
  <c r="L16" i="7"/>
  <c r="M16" i="7" s="1"/>
  <c r="N16" i="7" s="1"/>
  <c r="I16" i="7"/>
  <c r="J16" i="7" s="1"/>
  <c r="R15" i="7"/>
  <c r="S15" i="7" s="1"/>
  <c r="O15" i="7"/>
  <c r="P15" i="7" s="1"/>
  <c r="Q15" i="7" s="1"/>
  <c r="L15" i="7"/>
  <c r="M15" i="7" s="1"/>
  <c r="N15" i="7" s="1"/>
  <c r="I15" i="7"/>
  <c r="J15" i="7" s="1"/>
  <c r="K15" i="7" s="1"/>
  <c r="R14" i="7"/>
  <c r="S14" i="7" s="1"/>
  <c r="T14" i="7" s="1"/>
  <c r="O14" i="7"/>
  <c r="P14" i="7" s="1"/>
  <c r="L14" i="7"/>
  <c r="M14" i="7" s="1"/>
  <c r="N14" i="7" s="1"/>
  <c r="I14" i="7"/>
  <c r="J14" i="7" s="1"/>
  <c r="K14" i="7" s="1"/>
  <c r="R18" i="24"/>
  <c r="S18" i="24" s="1"/>
  <c r="O18" i="24"/>
  <c r="P18" i="24" s="1"/>
  <c r="L18" i="24"/>
  <c r="I18" i="24"/>
  <c r="J18" i="24" s="1"/>
  <c r="K18" i="24" s="1"/>
  <c r="R17" i="24"/>
  <c r="S17" i="24" s="1"/>
  <c r="T17" i="24" s="1"/>
  <c r="O17" i="24"/>
  <c r="P17" i="24" s="1"/>
  <c r="Q17" i="24" s="1"/>
  <c r="L17" i="24"/>
  <c r="I17" i="24"/>
  <c r="R14" i="24"/>
  <c r="S14" i="24" s="1"/>
  <c r="O14" i="24"/>
  <c r="P14" i="24" s="1"/>
  <c r="L14" i="24"/>
  <c r="M14" i="24" s="1"/>
  <c r="I14" i="24"/>
  <c r="J14" i="24" s="1"/>
  <c r="R13" i="24"/>
  <c r="S13" i="24" s="1"/>
  <c r="O13" i="24"/>
  <c r="P13" i="24" s="1"/>
  <c r="Q13" i="24" s="1"/>
  <c r="L13" i="24"/>
  <c r="M13" i="24" s="1"/>
  <c r="I13" i="24"/>
  <c r="J13" i="24" s="1"/>
  <c r="K13" i="24" s="1"/>
  <c r="R12" i="24"/>
  <c r="S12" i="24" s="1"/>
  <c r="O12" i="24"/>
  <c r="L12" i="24"/>
  <c r="I12" i="24"/>
  <c r="J12" i="24" s="1"/>
  <c r="K12" i="24" s="1"/>
  <c r="R11" i="24"/>
  <c r="S11" i="24" s="1"/>
  <c r="T11" i="24" s="1"/>
  <c r="O11" i="24"/>
  <c r="L11" i="24"/>
  <c r="M11" i="24" s="1"/>
  <c r="I11" i="24"/>
  <c r="J11" i="24" s="1"/>
  <c r="R10" i="24"/>
  <c r="S10" i="24" s="1"/>
  <c r="T10" i="24" s="1"/>
  <c r="O10" i="24"/>
  <c r="P10" i="24" s="1"/>
  <c r="Q10" i="24" s="1"/>
  <c r="L10" i="24"/>
  <c r="I10" i="24"/>
  <c r="J10" i="24" s="1"/>
  <c r="R9" i="24"/>
  <c r="S9" i="24" s="1"/>
  <c r="O9" i="24"/>
  <c r="P9" i="24" s="1"/>
  <c r="Q9" i="24" s="1"/>
  <c r="L9" i="24"/>
  <c r="M9" i="24" s="1"/>
  <c r="I9" i="24"/>
  <c r="J9" i="24" s="1"/>
  <c r="K9" i="24" s="1"/>
  <c r="R8" i="24"/>
  <c r="S8" i="24" s="1"/>
  <c r="T8" i="24" s="1"/>
  <c r="G26" i="17" s="1"/>
  <c r="O8" i="24"/>
  <c r="P8" i="24" s="1"/>
  <c r="Q8" i="24" s="1"/>
  <c r="F26" i="17" s="1"/>
  <c r="L8" i="24"/>
  <c r="M8" i="24" s="1"/>
  <c r="I8" i="24"/>
  <c r="R7" i="24"/>
  <c r="S7" i="24" s="1"/>
  <c r="O7" i="24"/>
  <c r="P7" i="24" s="1"/>
  <c r="Q7" i="24" s="1"/>
  <c r="F25" i="17" s="1"/>
  <c r="L7" i="24"/>
  <c r="M7" i="24" s="1"/>
  <c r="I7" i="24"/>
  <c r="J7" i="24" s="1"/>
  <c r="R6" i="24"/>
  <c r="O6" i="24"/>
  <c r="P6" i="24" s="1"/>
  <c r="Q6" i="24" s="1"/>
  <c r="F24" i="17" s="1"/>
  <c r="L6" i="24"/>
  <c r="M6" i="24" s="1"/>
  <c r="N6" i="24" s="1"/>
  <c r="E24" i="17" s="1"/>
  <c r="I6" i="24"/>
  <c r="J6" i="24" s="1"/>
  <c r="R5" i="24"/>
  <c r="S5" i="24" s="1"/>
  <c r="O5" i="24"/>
  <c r="P5" i="24" s="1"/>
  <c r="Q5" i="24" s="1"/>
  <c r="F23" i="17" s="1"/>
  <c r="L5" i="24"/>
  <c r="M5" i="24" s="1"/>
  <c r="I5" i="24"/>
  <c r="R4" i="24"/>
  <c r="S4" i="24" s="1"/>
  <c r="O4" i="24"/>
  <c r="P4" i="24" s="1"/>
  <c r="Q4" i="24" s="1"/>
  <c r="F22" i="17" s="1"/>
  <c r="L4" i="24"/>
  <c r="M4" i="24" s="1"/>
  <c r="I4" i="24"/>
  <c r="J4" i="24" s="1"/>
  <c r="K4" i="24" s="1"/>
  <c r="D22" i="17" s="1"/>
  <c r="G215" i="17"/>
  <c r="F215" i="17"/>
  <c r="E215" i="17"/>
  <c r="D215" i="17"/>
  <c r="C215" i="17"/>
  <c r="B215" i="17"/>
  <c r="A215" i="17" s="1"/>
  <c r="G214" i="17"/>
  <c r="F214" i="17"/>
  <c r="E214" i="17"/>
  <c r="D214" i="17"/>
  <c r="C214" i="17"/>
  <c r="B214" i="17"/>
  <c r="A214" i="17" s="1"/>
  <c r="G213" i="17"/>
  <c r="F213" i="17"/>
  <c r="E213" i="17"/>
  <c r="D213" i="17"/>
  <c r="C213" i="17"/>
  <c r="B213" i="17"/>
  <c r="A213" i="17" s="1"/>
  <c r="G212" i="17"/>
  <c r="F212" i="17"/>
  <c r="E212" i="17"/>
  <c r="D212" i="17"/>
  <c r="C212" i="17"/>
  <c r="B212" i="17"/>
  <c r="A212" i="17" s="1"/>
  <c r="G211" i="17"/>
  <c r="F211" i="17"/>
  <c r="E211" i="17"/>
  <c r="D211" i="17"/>
  <c r="C211" i="17"/>
  <c r="B211" i="17"/>
  <c r="A211" i="17" s="1"/>
  <c r="G210" i="17"/>
  <c r="F210" i="17"/>
  <c r="E210" i="17"/>
  <c r="D210" i="17"/>
  <c r="C210" i="17"/>
  <c r="B210" i="17"/>
  <c r="A210" i="17" s="1"/>
  <c r="G209" i="17"/>
  <c r="F209" i="17"/>
  <c r="E209" i="17"/>
  <c r="D209" i="17"/>
  <c r="C209" i="17"/>
  <c r="B209" i="17"/>
  <c r="A209" i="17" s="1"/>
  <c r="G208" i="17"/>
  <c r="F208" i="17"/>
  <c r="E208" i="17"/>
  <c r="D208" i="17"/>
  <c r="C208" i="17"/>
  <c r="B208" i="17"/>
  <c r="A208" i="17" s="1"/>
  <c r="G207" i="17"/>
  <c r="C207" i="17"/>
  <c r="B207" i="17"/>
  <c r="A207" i="17" s="1"/>
  <c r="G206" i="17"/>
  <c r="C206" i="17"/>
  <c r="B206" i="17"/>
  <c r="A206" i="17" s="1"/>
  <c r="R13" i="20"/>
  <c r="S13" i="20" s="1"/>
  <c r="T13" i="20" s="1"/>
  <c r="O13" i="20"/>
  <c r="P13" i="20" s="1"/>
  <c r="Q13" i="20" s="1"/>
  <c r="L13" i="20"/>
  <c r="M13" i="20" s="1"/>
  <c r="N13" i="20" s="1"/>
  <c r="I13" i="20"/>
  <c r="J13" i="20" s="1"/>
  <c r="R12" i="20"/>
  <c r="S12" i="20" s="1"/>
  <c r="T12" i="20" s="1"/>
  <c r="O12" i="20"/>
  <c r="P12" i="20" s="1"/>
  <c r="L12" i="20"/>
  <c r="M12" i="20" s="1"/>
  <c r="I12" i="20"/>
  <c r="J12" i="20" s="1"/>
  <c r="R11" i="20"/>
  <c r="S11" i="20" s="1"/>
  <c r="T11" i="20" s="1"/>
  <c r="O11" i="20"/>
  <c r="P11" i="20" s="1"/>
  <c r="Q11" i="20" s="1"/>
  <c r="L11" i="20"/>
  <c r="M11" i="20" s="1"/>
  <c r="I11" i="20"/>
  <c r="J11" i="20" s="1"/>
  <c r="R10" i="20"/>
  <c r="S10" i="20" s="1"/>
  <c r="T10" i="20" s="1"/>
  <c r="O10" i="20"/>
  <c r="P10" i="20" s="1"/>
  <c r="L10" i="20"/>
  <c r="M10" i="20" s="1"/>
  <c r="N10" i="20" s="1"/>
  <c r="I10" i="20"/>
  <c r="R9" i="20"/>
  <c r="S9" i="20" s="1"/>
  <c r="T9" i="20" s="1"/>
  <c r="O9" i="20"/>
  <c r="P9" i="20" s="1"/>
  <c r="L9" i="20"/>
  <c r="M9" i="20" s="1"/>
  <c r="I9" i="20"/>
  <c r="J9" i="20" s="1"/>
  <c r="R8" i="20"/>
  <c r="S8" i="20" s="1"/>
  <c r="O8" i="20"/>
  <c r="P8" i="20" s="1"/>
  <c r="Q8" i="20" s="1"/>
  <c r="L8" i="20"/>
  <c r="M8" i="20" s="1"/>
  <c r="N8" i="20" s="1"/>
  <c r="I8" i="20"/>
  <c r="J8" i="20" s="1"/>
  <c r="K8" i="20" s="1"/>
  <c r="R7" i="20"/>
  <c r="S7" i="20" s="1"/>
  <c r="O7" i="20"/>
  <c r="P7" i="20" s="1"/>
  <c r="L7" i="20"/>
  <c r="M7" i="20" s="1"/>
  <c r="N7" i="20" s="1"/>
  <c r="I7" i="20"/>
  <c r="J7" i="20" s="1"/>
  <c r="K7" i="20" s="1"/>
  <c r="R6" i="20"/>
  <c r="S6" i="20" s="1"/>
  <c r="T6" i="20" s="1"/>
  <c r="O6" i="20"/>
  <c r="L6" i="20"/>
  <c r="M6" i="20" s="1"/>
  <c r="I6" i="20"/>
  <c r="J6" i="20" s="1"/>
  <c r="R5" i="20"/>
  <c r="S5" i="20" s="1"/>
  <c r="T5" i="20" s="1"/>
  <c r="O5" i="20"/>
  <c r="P5" i="20" s="1"/>
  <c r="L5" i="20"/>
  <c r="M5" i="20" s="1"/>
  <c r="N5" i="20" s="1"/>
  <c r="I5" i="20"/>
  <c r="J5" i="20" s="1"/>
  <c r="R4" i="20"/>
  <c r="S4" i="20" s="1"/>
  <c r="O4" i="20"/>
  <c r="P4" i="20" s="1"/>
  <c r="F206" i="17"/>
  <c r="L4" i="20"/>
  <c r="M4" i="20" s="1"/>
  <c r="I4" i="20"/>
  <c r="J4" i="20" s="1"/>
  <c r="B153" i="17"/>
  <c r="C142" i="17"/>
  <c r="C141" i="17"/>
  <c r="C140" i="17"/>
  <c r="C139" i="17"/>
  <c r="C138" i="17"/>
  <c r="G76" i="17"/>
  <c r="F76" i="17"/>
  <c r="E76" i="17"/>
  <c r="D76" i="17"/>
  <c r="C76" i="17"/>
  <c r="G75" i="17"/>
  <c r="F75" i="17"/>
  <c r="E75" i="17"/>
  <c r="D75" i="17"/>
  <c r="C75" i="17"/>
  <c r="G74" i="17"/>
  <c r="F74" i="17"/>
  <c r="E74" i="17"/>
  <c r="D74" i="17"/>
  <c r="C74" i="17"/>
  <c r="G73" i="17"/>
  <c r="F73" i="17"/>
  <c r="E73" i="17"/>
  <c r="D73" i="17"/>
  <c r="C73" i="17"/>
  <c r="C66" i="17"/>
  <c r="C65" i="17"/>
  <c r="C64" i="17"/>
  <c r="C63" i="17"/>
  <c r="C62" i="17"/>
  <c r="C61" i="17"/>
  <c r="C60" i="17"/>
  <c r="C59" i="17"/>
  <c r="C58" i="17"/>
  <c r="C57" i="17"/>
  <c r="C56" i="17"/>
  <c r="C55" i="17"/>
  <c r="C54" i="17"/>
  <c r="C53" i="17"/>
  <c r="G52" i="17"/>
  <c r="F52" i="17"/>
  <c r="E52" i="17"/>
  <c r="D52" i="17"/>
  <c r="G51" i="17"/>
  <c r="F51" i="17"/>
  <c r="E51" i="17"/>
  <c r="D51" i="17"/>
  <c r="G50" i="17"/>
  <c r="F50" i="17"/>
  <c r="E50" i="17"/>
  <c r="D50" i="17"/>
  <c r="G49" i="17"/>
  <c r="F49" i="17"/>
  <c r="E49" i="17"/>
  <c r="D49" i="17"/>
  <c r="R23" i="7"/>
  <c r="S23" i="7" s="1"/>
  <c r="O23" i="7"/>
  <c r="L23" i="7"/>
  <c r="I23" i="7"/>
  <c r="J23" i="7" s="1"/>
  <c r="R13" i="7"/>
  <c r="S13" i="7" s="1"/>
  <c r="T13" i="7" s="1"/>
  <c r="G11" i="17" s="1"/>
  <c r="O13" i="7"/>
  <c r="P13" i="7" s="1"/>
  <c r="Q13" i="7" s="1"/>
  <c r="F11" i="17" s="1"/>
  <c r="L13" i="7"/>
  <c r="I13" i="7"/>
  <c r="J13" i="7" s="1"/>
  <c r="R12" i="7"/>
  <c r="S12" i="7" s="1"/>
  <c r="T12" i="7" s="1"/>
  <c r="G10" i="17" s="1"/>
  <c r="O12" i="7"/>
  <c r="P12" i="7" s="1"/>
  <c r="Q12" i="7" s="1"/>
  <c r="F10" i="17" s="1"/>
  <c r="L12" i="7"/>
  <c r="M12" i="7" s="1"/>
  <c r="I12" i="7"/>
  <c r="J12" i="7" s="1"/>
  <c r="K12" i="7" s="1"/>
  <c r="D10" i="17" s="1"/>
  <c r="R11" i="7"/>
  <c r="S11" i="7" s="1"/>
  <c r="T11" i="7" s="1"/>
  <c r="G9" i="17" s="1"/>
  <c r="O11" i="7"/>
  <c r="P11" i="7" s="1"/>
  <c r="Q11" i="7" s="1"/>
  <c r="F9" i="17" s="1"/>
  <c r="L11" i="7"/>
  <c r="M11" i="7" s="1"/>
  <c r="N11" i="7" s="1"/>
  <c r="E9" i="17" s="1"/>
  <c r="I11" i="7"/>
  <c r="J11" i="7" s="1"/>
  <c r="K11" i="7" s="1"/>
  <c r="D9" i="17" s="1"/>
  <c r="R10" i="7"/>
  <c r="S10" i="7" s="1"/>
  <c r="O10" i="7"/>
  <c r="P10" i="7" s="1"/>
  <c r="L10" i="7"/>
  <c r="M10" i="7" s="1"/>
  <c r="I10" i="7"/>
  <c r="J10" i="7" s="1"/>
  <c r="K10" i="7" s="1"/>
  <c r="D8" i="17" s="1"/>
  <c r="R9" i="7"/>
  <c r="S9" i="7" s="1"/>
  <c r="O9" i="7"/>
  <c r="P9" i="7" s="1"/>
  <c r="L9" i="7"/>
  <c r="I9" i="7"/>
  <c r="J9" i="7" s="1"/>
  <c r="K9" i="7" s="1"/>
  <c r="D7" i="17" s="1"/>
  <c r="R8" i="7"/>
  <c r="O8" i="7"/>
  <c r="P8" i="7" s="1"/>
  <c r="Q8" i="7" s="1"/>
  <c r="F6" i="17" s="1"/>
  <c r="L8" i="7"/>
  <c r="M8" i="7" s="1"/>
  <c r="I8" i="7"/>
  <c r="J8" i="7" s="1"/>
  <c r="R7" i="7"/>
  <c r="S7" i="7" s="1"/>
  <c r="O7" i="7"/>
  <c r="P7" i="7" s="1"/>
  <c r="Q7" i="7" s="1"/>
  <c r="F5" i="17" s="1"/>
  <c r="L7" i="7"/>
  <c r="M7" i="7" s="1"/>
  <c r="N7" i="7" s="1"/>
  <c r="E5" i="17" s="1"/>
  <c r="I7" i="7"/>
  <c r="J7" i="7" s="1"/>
  <c r="K7" i="7" s="1"/>
  <c r="D5" i="17" s="1"/>
  <c r="B192" i="17"/>
  <c r="B193" i="17"/>
  <c r="B194" i="17"/>
  <c r="B195" i="17"/>
  <c r="O7" i="16"/>
  <c r="P7" i="16" s="1"/>
  <c r="Q7" i="16" s="1"/>
  <c r="F195" i="17" s="1"/>
  <c r="R7" i="16"/>
  <c r="I7" i="16"/>
  <c r="J7" i="16" s="1"/>
  <c r="L7" i="16"/>
  <c r="M7" i="16" s="1"/>
  <c r="O6" i="16"/>
  <c r="P6" i="16" s="1"/>
  <c r="Q6" i="16" s="1"/>
  <c r="F194" i="17" s="1"/>
  <c r="R6" i="16"/>
  <c r="S6" i="16" s="1"/>
  <c r="T6" i="16" s="1"/>
  <c r="G194" i="17" s="1"/>
  <c r="I6" i="16"/>
  <c r="J6" i="16" s="1"/>
  <c r="K6" i="16" s="1"/>
  <c r="D194" i="17" s="1"/>
  <c r="L6" i="16"/>
  <c r="M6" i="16" s="1"/>
  <c r="O5" i="16"/>
  <c r="P5" i="16" s="1"/>
  <c r="Q5" i="16" s="1"/>
  <c r="F193" i="17" s="1"/>
  <c r="R5" i="16"/>
  <c r="S5" i="16" s="1"/>
  <c r="I5" i="16"/>
  <c r="J5" i="16" s="1"/>
  <c r="K5" i="16" s="1"/>
  <c r="D193" i="17" s="1"/>
  <c r="L5" i="16"/>
  <c r="M5" i="16" s="1"/>
  <c r="O4" i="16"/>
  <c r="P4" i="16" s="1"/>
  <c r="Q4" i="16" s="1"/>
  <c r="F192" i="17" s="1"/>
  <c r="R4" i="16"/>
  <c r="S4" i="16" s="1"/>
  <c r="T4" i="16" s="1"/>
  <c r="G192" i="17" s="1"/>
  <c r="I4" i="16"/>
  <c r="J4" i="16" s="1"/>
  <c r="K4" i="16" s="1"/>
  <c r="D192" i="17" s="1"/>
  <c r="L4" i="16"/>
  <c r="M4" i="16" s="1"/>
  <c r="N4" i="16" s="1"/>
  <c r="E192" i="17" s="1"/>
  <c r="O7" i="15"/>
  <c r="P7" i="15" s="1"/>
  <c r="R7" i="15"/>
  <c r="S7" i="15" s="1"/>
  <c r="T7" i="15" s="1"/>
  <c r="G156" i="17" s="1"/>
  <c r="I7" i="15"/>
  <c r="J7" i="15" s="1"/>
  <c r="L7" i="15"/>
  <c r="M7" i="15" s="1"/>
  <c r="N7" i="15" s="1"/>
  <c r="E156" i="17" s="1"/>
  <c r="O6" i="15"/>
  <c r="P6" i="15" s="1"/>
  <c r="R6" i="15"/>
  <c r="S6" i="15" s="1"/>
  <c r="I6" i="15"/>
  <c r="J6" i="15" s="1"/>
  <c r="L6" i="15"/>
  <c r="M6" i="15" s="1"/>
  <c r="N6" i="15" s="1"/>
  <c r="E155" i="17" s="1"/>
  <c r="O5" i="15"/>
  <c r="R5" i="15"/>
  <c r="S5" i="15" s="1"/>
  <c r="I5" i="15"/>
  <c r="J5" i="15" s="1"/>
  <c r="K5" i="15" s="1"/>
  <c r="D154" i="17" s="1"/>
  <c r="L5" i="15"/>
  <c r="M5" i="15" s="1"/>
  <c r="N5" i="15" s="1"/>
  <c r="E154" i="17" s="1"/>
  <c r="O4" i="15"/>
  <c r="P4" i="15" s="1"/>
  <c r="R4" i="15"/>
  <c r="S4" i="15" s="1"/>
  <c r="I4" i="15"/>
  <c r="J4" i="15" s="1"/>
  <c r="L4" i="15"/>
  <c r="M4" i="15" s="1"/>
  <c r="N4" i="15" s="1"/>
  <c r="E153" i="17" s="1"/>
  <c r="O5" i="12"/>
  <c r="P5" i="12" s="1"/>
  <c r="R5" i="12"/>
  <c r="S5" i="12" s="1"/>
  <c r="I5" i="12"/>
  <c r="J5" i="12" s="1"/>
  <c r="L5" i="12"/>
  <c r="M5" i="12" s="1"/>
  <c r="O4" i="12"/>
  <c r="P4" i="12" s="1"/>
  <c r="R4" i="12"/>
  <c r="S4" i="12" s="1"/>
  <c r="I4" i="12"/>
  <c r="J4" i="12" s="1"/>
  <c r="L4" i="12"/>
  <c r="M4" i="12" s="1"/>
  <c r="N4" i="12" s="1"/>
  <c r="E179" i="17" s="1"/>
  <c r="O9" i="11"/>
  <c r="P9" i="11" s="1"/>
  <c r="R9" i="11"/>
  <c r="S9" i="11" s="1"/>
  <c r="I9" i="11"/>
  <c r="J9" i="11" s="1"/>
  <c r="L9" i="11"/>
  <c r="M9" i="11" s="1"/>
  <c r="O8" i="11"/>
  <c r="P8" i="11" s="1"/>
  <c r="Q8" i="11" s="1"/>
  <c r="F41" i="17" s="1"/>
  <c r="R8" i="11"/>
  <c r="I8" i="11"/>
  <c r="J8" i="11" s="1"/>
  <c r="K8" i="11" s="1"/>
  <c r="D41" i="17" s="1"/>
  <c r="L8" i="11"/>
  <c r="M8" i="11" s="1"/>
  <c r="O7" i="11"/>
  <c r="P7" i="11" s="1"/>
  <c r="R7" i="11"/>
  <c r="S7" i="11" s="1"/>
  <c r="T7" i="11" s="1"/>
  <c r="G40" i="17" s="1"/>
  <c r="I7" i="11"/>
  <c r="J7" i="11" s="1"/>
  <c r="K7" i="11" s="1"/>
  <c r="D40" i="17" s="1"/>
  <c r="L7" i="11"/>
  <c r="M7" i="11" s="1"/>
  <c r="O6" i="11"/>
  <c r="R6" i="11"/>
  <c r="S6" i="11" s="1"/>
  <c r="I6" i="11"/>
  <c r="J6" i="11" s="1"/>
  <c r="K6" i="11" s="1"/>
  <c r="D39" i="17" s="1"/>
  <c r="L6" i="11"/>
  <c r="M6" i="11" s="1"/>
  <c r="N6" i="11" s="1"/>
  <c r="E39" i="17" s="1"/>
  <c r="O5" i="11"/>
  <c r="P5" i="11" s="1"/>
  <c r="R5" i="11"/>
  <c r="S5" i="11" s="1"/>
  <c r="I5" i="11"/>
  <c r="J5" i="11" s="1"/>
  <c r="L5" i="11"/>
  <c r="M5" i="11" s="1"/>
  <c r="O4" i="11"/>
  <c r="P4" i="11" s="1"/>
  <c r="R4" i="11"/>
  <c r="S4" i="11" s="1"/>
  <c r="T4" i="11" s="1"/>
  <c r="G37" i="17" s="1"/>
  <c r="I4" i="11"/>
  <c r="L4" i="11"/>
  <c r="M4" i="11" s="1"/>
  <c r="O7" i="9"/>
  <c r="P7" i="9" s="1"/>
  <c r="R7" i="9"/>
  <c r="S7" i="9" s="1"/>
  <c r="I7" i="9"/>
  <c r="J7" i="9" s="1"/>
  <c r="L7" i="9"/>
  <c r="M7" i="9" s="1"/>
  <c r="O6" i="9"/>
  <c r="P6" i="9" s="1"/>
  <c r="R6" i="9"/>
  <c r="S6" i="9" s="1"/>
  <c r="T6" i="9" s="1"/>
  <c r="G140" i="17" s="1"/>
  <c r="I6" i="9"/>
  <c r="J6" i="9" s="1"/>
  <c r="L6" i="9"/>
  <c r="M6" i="9" s="1"/>
  <c r="O5" i="9"/>
  <c r="P5" i="9" s="1"/>
  <c r="R5" i="9"/>
  <c r="S5" i="9" s="1"/>
  <c r="T5" i="9" s="1"/>
  <c r="G139" i="17" s="1"/>
  <c r="I5" i="9"/>
  <c r="J5" i="9" s="1"/>
  <c r="L5" i="9"/>
  <c r="M5" i="9" s="1"/>
  <c r="O4" i="9"/>
  <c r="P4" i="9" s="1"/>
  <c r="Q4" i="9" s="1"/>
  <c r="F138" i="17" s="1"/>
  <c r="R4" i="9"/>
  <c r="S4" i="9" s="1"/>
  <c r="I4" i="9"/>
  <c r="J4" i="9" s="1"/>
  <c r="L4" i="9"/>
  <c r="M4" i="9" s="1"/>
  <c r="N4" i="9" s="1"/>
  <c r="E138" i="17" s="1"/>
  <c r="O17" i="8"/>
  <c r="P17" i="8" s="1"/>
  <c r="Q17" i="8" s="1"/>
  <c r="F126" i="17" s="1"/>
  <c r="R17" i="8"/>
  <c r="S17" i="8" s="1"/>
  <c r="T17" i="8" s="1"/>
  <c r="G126" i="17" s="1"/>
  <c r="I17" i="8"/>
  <c r="J17" i="8" s="1"/>
  <c r="K17" i="8" s="1"/>
  <c r="D126" i="17" s="1"/>
  <c r="L17" i="8"/>
  <c r="M17" i="8" s="1"/>
  <c r="O16" i="8"/>
  <c r="P16" i="8" s="1"/>
  <c r="Q16" i="8" s="1"/>
  <c r="F125" i="17" s="1"/>
  <c r="R16" i="8"/>
  <c r="S16" i="8" s="1"/>
  <c r="T16" i="8" s="1"/>
  <c r="G125" i="17" s="1"/>
  <c r="I16" i="8"/>
  <c r="J16" i="8" s="1"/>
  <c r="L16" i="8"/>
  <c r="M16" i="8" s="1"/>
  <c r="N16" i="8" s="1"/>
  <c r="E125" i="17" s="1"/>
  <c r="O15" i="8"/>
  <c r="P15" i="8" s="1"/>
  <c r="R15" i="8"/>
  <c r="S15" i="8" s="1"/>
  <c r="I15" i="8"/>
  <c r="J15" i="8" s="1"/>
  <c r="K15" i="8" s="1"/>
  <c r="D124" i="17" s="1"/>
  <c r="L15" i="8"/>
  <c r="M15" i="8" s="1"/>
  <c r="O14" i="8"/>
  <c r="P14" i="8" s="1"/>
  <c r="Q14" i="8" s="1"/>
  <c r="F123" i="17" s="1"/>
  <c r="R14" i="8"/>
  <c r="S14" i="8" s="1"/>
  <c r="T14" i="8" s="1"/>
  <c r="G123" i="17" s="1"/>
  <c r="I14" i="8"/>
  <c r="J14" i="8" s="1"/>
  <c r="L14" i="8"/>
  <c r="M14" i="8" s="1"/>
  <c r="N14" i="8" s="1"/>
  <c r="E123" i="17" s="1"/>
  <c r="O13" i="8"/>
  <c r="P13" i="8" s="1"/>
  <c r="R13" i="8"/>
  <c r="S13" i="8" s="1"/>
  <c r="I13" i="8"/>
  <c r="J13" i="8" s="1"/>
  <c r="L13" i="8"/>
  <c r="M13" i="8" s="1"/>
  <c r="O12" i="8"/>
  <c r="P12" i="8" s="1"/>
  <c r="Q12" i="8" s="1"/>
  <c r="F121" i="17" s="1"/>
  <c r="R12" i="8"/>
  <c r="S12" i="8" s="1"/>
  <c r="I12" i="8"/>
  <c r="J12" i="8" s="1"/>
  <c r="L12" i="8"/>
  <c r="M12" i="8" s="1"/>
  <c r="O11" i="8"/>
  <c r="P11" i="8" s="1"/>
  <c r="Q11" i="8" s="1"/>
  <c r="F120" i="17" s="1"/>
  <c r="R11" i="8"/>
  <c r="S11" i="8" s="1"/>
  <c r="T11" i="8" s="1"/>
  <c r="G120" i="17" s="1"/>
  <c r="I11" i="8"/>
  <c r="J11" i="8" s="1"/>
  <c r="L11" i="8"/>
  <c r="O10" i="8"/>
  <c r="R10" i="8"/>
  <c r="S10" i="8" s="1"/>
  <c r="T10" i="8" s="1"/>
  <c r="G119" i="17" s="1"/>
  <c r="I10" i="8"/>
  <c r="J10" i="8" s="1"/>
  <c r="K10" i="8" s="1"/>
  <c r="D119" i="17" s="1"/>
  <c r="L10" i="8"/>
  <c r="M10" i="8" s="1"/>
  <c r="O9" i="8"/>
  <c r="P9" i="8" s="1"/>
  <c r="Q9" i="8" s="1"/>
  <c r="F118" i="17" s="1"/>
  <c r="R9" i="8"/>
  <c r="S9" i="8" s="1"/>
  <c r="T9" i="8" s="1"/>
  <c r="G118" i="17" s="1"/>
  <c r="I9" i="8"/>
  <c r="J9" i="8" s="1"/>
  <c r="K9" i="8" s="1"/>
  <c r="D118" i="17" s="1"/>
  <c r="L9" i="8"/>
  <c r="M9" i="8" s="1"/>
  <c r="O8" i="8"/>
  <c r="P8" i="8" s="1"/>
  <c r="Q8" i="8" s="1"/>
  <c r="F117" i="17" s="1"/>
  <c r="R8" i="8"/>
  <c r="S8" i="8" s="1"/>
  <c r="T8" i="8" s="1"/>
  <c r="G117" i="17" s="1"/>
  <c r="I8" i="8"/>
  <c r="J8" i="8" s="1"/>
  <c r="K8" i="8" s="1"/>
  <c r="D117" i="17" s="1"/>
  <c r="L8" i="8"/>
  <c r="M8" i="8" s="1"/>
  <c r="N8" i="8" s="1"/>
  <c r="E117" i="17" s="1"/>
  <c r="O7" i="8"/>
  <c r="P7" i="8" s="1"/>
  <c r="Q7" i="8" s="1"/>
  <c r="F116" i="17" s="1"/>
  <c r="R7" i="8"/>
  <c r="S7" i="8" s="1"/>
  <c r="T7" i="8" s="1"/>
  <c r="G116" i="17" s="1"/>
  <c r="I7" i="8"/>
  <c r="J7" i="8" s="1"/>
  <c r="L7" i="8"/>
  <c r="M7" i="8" s="1"/>
  <c r="N7" i="8" s="1"/>
  <c r="E116" i="17" s="1"/>
  <c r="O6" i="8"/>
  <c r="P6" i="8" s="1"/>
  <c r="Q6" i="8" s="1"/>
  <c r="F115" i="17" s="1"/>
  <c r="R6" i="8"/>
  <c r="S6" i="8" s="1"/>
  <c r="T6" i="8" s="1"/>
  <c r="G115" i="17" s="1"/>
  <c r="I6" i="8"/>
  <c r="J6" i="8" s="1"/>
  <c r="L6" i="8"/>
  <c r="O5" i="8"/>
  <c r="P5" i="8" s="1"/>
  <c r="R5" i="8"/>
  <c r="S5" i="8" s="1"/>
  <c r="T5" i="8" s="1"/>
  <c r="G114" i="17" s="1"/>
  <c r="I5" i="8"/>
  <c r="J5" i="8" s="1"/>
  <c r="K5" i="8" s="1"/>
  <c r="D114" i="17" s="1"/>
  <c r="L5" i="8"/>
  <c r="M5" i="8" s="1"/>
  <c r="N5" i="8" s="1"/>
  <c r="E114" i="17" s="1"/>
  <c r="O4" i="8"/>
  <c r="P4" i="8" s="1"/>
  <c r="R4" i="8"/>
  <c r="S4" i="8" s="1"/>
  <c r="I4" i="8"/>
  <c r="J4" i="8" s="1"/>
  <c r="K4" i="8" s="1"/>
  <c r="D113" i="17" s="1"/>
  <c r="L4" i="8"/>
  <c r="M4" i="8" s="1"/>
  <c r="O6" i="7"/>
  <c r="P6" i="7" s="1"/>
  <c r="R6" i="7"/>
  <c r="S6" i="7" s="1"/>
  <c r="I6" i="7"/>
  <c r="J6" i="7" s="1"/>
  <c r="K6" i="7" s="1"/>
  <c r="D4" i="17" s="1"/>
  <c r="L6" i="7"/>
  <c r="M6" i="7" s="1"/>
  <c r="O5" i="7"/>
  <c r="R5" i="7"/>
  <c r="I5" i="7"/>
  <c r="J5" i="7" s="1"/>
  <c r="K5" i="7" s="1"/>
  <c r="D3" i="17" s="1"/>
  <c r="L5" i="7"/>
  <c r="M5" i="7" s="1"/>
  <c r="O4" i="7"/>
  <c r="P4" i="7" s="1"/>
  <c r="Q4" i="7" s="1"/>
  <c r="F2" i="17" s="1"/>
  <c r="R4" i="7"/>
  <c r="S4" i="7" s="1"/>
  <c r="T4" i="7" s="1"/>
  <c r="G2" i="17" s="1"/>
  <c r="I4" i="7"/>
  <c r="J4" i="7" s="1"/>
  <c r="L4" i="7"/>
  <c r="M4" i="7" s="1"/>
  <c r="O13" i="6"/>
  <c r="R13" i="6"/>
  <c r="S13" i="6" s="1"/>
  <c r="I13" i="6"/>
  <c r="J13" i="6" s="1"/>
  <c r="L13" i="6"/>
  <c r="M13" i="6" s="1"/>
  <c r="N13" i="6" s="1"/>
  <c r="E86" i="17" s="1"/>
  <c r="O12" i="6"/>
  <c r="P12" i="6" s="1"/>
  <c r="R12" i="6"/>
  <c r="S12" i="6" s="1"/>
  <c r="I12" i="6"/>
  <c r="J12" i="6" s="1"/>
  <c r="L12" i="6"/>
  <c r="M12" i="6" s="1"/>
  <c r="N12" i="6" s="1"/>
  <c r="E85" i="17" s="1"/>
  <c r="O11" i="6"/>
  <c r="P11" i="6" s="1"/>
  <c r="R11" i="6"/>
  <c r="S11" i="6" s="1"/>
  <c r="I11" i="6"/>
  <c r="J11" i="6" s="1"/>
  <c r="L11" i="6"/>
  <c r="M11" i="6" s="1"/>
  <c r="O10" i="6"/>
  <c r="P10" i="6" s="1"/>
  <c r="R10" i="6"/>
  <c r="S10" i="6" s="1"/>
  <c r="I10" i="6"/>
  <c r="J10" i="6" s="1"/>
  <c r="K10" i="6" s="1"/>
  <c r="D83" i="17" s="1"/>
  <c r="L10" i="6"/>
  <c r="M10" i="6" s="1"/>
  <c r="N10" i="6" s="1"/>
  <c r="E83" i="17" s="1"/>
  <c r="O9" i="6"/>
  <c r="P9" i="6" s="1"/>
  <c r="Q9" i="6" s="1"/>
  <c r="F82" i="17" s="1"/>
  <c r="R9" i="6"/>
  <c r="S9" i="6" s="1"/>
  <c r="I9" i="6"/>
  <c r="J9" i="6" s="1"/>
  <c r="L9" i="6"/>
  <c r="M9" i="6" s="1"/>
  <c r="N9" i="6" s="1"/>
  <c r="E82" i="17" s="1"/>
  <c r="O8" i="6"/>
  <c r="P8" i="6" s="1"/>
  <c r="R8" i="6"/>
  <c r="S8" i="6" s="1"/>
  <c r="T8" i="6" s="1"/>
  <c r="G81" i="17" s="1"/>
  <c r="I8" i="6"/>
  <c r="J8" i="6" s="1"/>
  <c r="L8" i="6"/>
  <c r="M8" i="6" s="1"/>
  <c r="O7" i="6"/>
  <c r="P7" i="6" s="1"/>
  <c r="Q7" i="6" s="1"/>
  <c r="F80" i="17" s="1"/>
  <c r="R7" i="6"/>
  <c r="S7" i="6" s="1"/>
  <c r="T7" i="6" s="1"/>
  <c r="G80" i="17" s="1"/>
  <c r="I7" i="6"/>
  <c r="J7" i="6" s="1"/>
  <c r="L7" i="6"/>
  <c r="O6" i="6"/>
  <c r="P6" i="6" s="1"/>
  <c r="R6" i="6"/>
  <c r="S6" i="6" s="1"/>
  <c r="T6" i="6" s="1"/>
  <c r="G79" i="17" s="1"/>
  <c r="I6" i="6"/>
  <c r="J6" i="6" s="1"/>
  <c r="K6" i="6" s="1"/>
  <c r="D79" i="17" s="1"/>
  <c r="L6" i="6"/>
  <c r="M6" i="6" s="1"/>
  <c r="N6" i="6" s="1"/>
  <c r="E79" i="17" s="1"/>
  <c r="O5" i="6"/>
  <c r="P5" i="6" s="1"/>
  <c r="R5" i="6"/>
  <c r="S5" i="6" s="1"/>
  <c r="T5" i="6" s="1"/>
  <c r="G78" i="17" s="1"/>
  <c r="I5" i="6"/>
  <c r="J5" i="6" s="1"/>
  <c r="L5" i="6"/>
  <c r="M5" i="6" s="1"/>
  <c r="O4" i="6"/>
  <c r="P4" i="6" s="1"/>
  <c r="R4" i="6"/>
  <c r="S4" i="6" s="1"/>
  <c r="T4" i="6" s="1"/>
  <c r="G77" i="17" s="1"/>
  <c r="I4" i="6"/>
  <c r="J4" i="6" s="1"/>
  <c r="K4" i="6" s="1"/>
  <c r="D77" i="17" s="1"/>
  <c r="L4" i="6"/>
  <c r="M4" i="6" s="1"/>
  <c r="N4" i="6" s="1"/>
  <c r="E77" i="17" s="1"/>
  <c r="O7" i="5"/>
  <c r="P7" i="5" s="1"/>
  <c r="Q7" i="5" s="1"/>
  <c r="F101" i="17" s="1"/>
  <c r="R7" i="5"/>
  <c r="S7" i="5" s="1"/>
  <c r="T7" i="5" s="1"/>
  <c r="G101" i="17" s="1"/>
  <c r="I7" i="5"/>
  <c r="J7" i="5" s="1"/>
  <c r="K7" i="5" s="1"/>
  <c r="D101" i="17" s="1"/>
  <c r="L7" i="5"/>
  <c r="M7" i="5" s="1"/>
  <c r="N7" i="5" s="1"/>
  <c r="E101" i="17" s="1"/>
  <c r="O6" i="5"/>
  <c r="P6" i="5" s="1"/>
  <c r="R6" i="5"/>
  <c r="S6" i="5" s="1"/>
  <c r="I6" i="5"/>
  <c r="J6" i="5" s="1"/>
  <c r="K6" i="5" s="1"/>
  <c r="D100" i="17" s="1"/>
  <c r="L6" i="5"/>
  <c r="M6" i="5" s="1"/>
  <c r="N6" i="5" s="1"/>
  <c r="E100" i="17" s="1"/>
  <c r="O5" i="5"/>
  <c r="P5" i="5" s="1"/>
  <c r="Q5" i="5" s="1"/>
  <c r="F99" i="17" s="1"/>
  <c r="R5" i="5"/>
  <c r="I5" i="5"/>
  <c r="J5" i="5" s="1"/>
  <c r="L5" i="5"/>
  <c r="M5" i="5" s="1"/>
  <c r="N5" i="5" s="1"/>
  <c r="E99" i="17" s="1"/>
  <c r="O4" i="5"/>
  <c r="P4" i="5" s="1"/>
  <c r="Q4" i="5" s="1"/>
  <c r="F98" i="17" s="1"/>
  <c r="R4" i="5"/>
  <c r="S4" i="5" s="1"/>
  <c r="I4" i="5"/>
  <c r="J4" i="5" s="1"/>
  <c r="L4" i="5"/>
  <c r="M4" i="5" s="1"/>
  <c r="N4" i="5" s="1"/>
  <c r="E98" i="17" s="1"/>
  <c r="O14" i="3"/>
  <c r="R14" i="3"/>
  <c r="S14" i="3" s="1"/>
  <c r="I14" i="3"/>
  <c r="J14" i="3" s="1"/>
  <c r="K14" i="3" s="1"/>
  <c r="D63" i="17" s="1"/>
  <c r="L14" i="3"/>
  <c r="M14" i="3" s="1"/>
  <c r="N14" i="3" s="1"/>
  <c r="E63" i="17" s="1"/>
  <c r="O13" i="3"/>
  <c r="P13" i="3" s="1"/>
  <c r="Q13" i="3" s="1"/>
  <c r="F62" i="17" s="1"/>
  <c r="R13" i="3"/>
  <c r="S13" i="3" s="1"/>
  <c r="T13" i="3" s="1"/>
  <c r="G62" i="17" s="1"/>
  <c r="I13" i="3"/>
  <c r="J13" i="3" s="1"/>
  <c r="K13" i="3" s="1"/>
  <c r="D62" i="17" s="1"/>
  <c r="L13" i="3"/>
  <c r="M13" i="3" s="1"/>
  <c r="O12" i="3"/>
  <c r="P12" i="3" s="1"/>
  <c r="R12" i="3"/>
  <c r="I12" i="3"/>
  <c r="J12" i="3" s="1"/>
  <c r="L12" i="3"/>
  <c r="M12" i="3" s="1"/>
  <c r="O11" i="3"/>
  <c r="P11" i="3" s="1"/>
  <c r="Q11" i="3" s="1"/>
  <c r="F60" i="17" s="1"/>
  <c r="R11" i="3"/>
  <c r="I11" i="3"/>
  <c r="J11" i="3" s="1"/>
  <c r="K11" i="3" s="1"/>
  <c r="D60" i="17" s="1"/>
  <c r="L11" i="3"/>
  <c r="M11" i="3" s="1"/>
  <c r="N11" i="3" s="1"/>
  <c r="E60" i="17" s="1"/>
  <c r="O10" i="3"/>
  <c r="P10" i="3" s="1"/>
  <c r="R10" i="3"/>
  <c r="S10" i="3" s="1"/>
  <c r="I10" i="3"/>
  <c r="J10" i="3" s="1"/>
  <c r="K10" i="3" s="1"/>
  <c r="D59" i="17" s="1"/>
  <c r="L10" i="3"/>
  <c r="M10" i="3" s="1"/>
  <c r="N10" i="3" s="1"/>
  <c r="E59" i="17" s="1"/>
  <c r="O9" i="3"/>
  <c r="P9" i="3" s="1"/>
  <c r="Q9" i="3" s="1"/>
  <c r="F58" i="17" s="1"/>
  <c r="R9" i="3"/>
  <c r="I9" i="3"/>
  <c r="J9" i="3" s="1"/>
  <c r="L9" i="3"/>
  <c r="M9" i="3" s="1"/>
  <c r="O8" i="3"/>
  <c r="P8" i="3" s="1"/>
  <c r="Q8" i="3" s="1"/>
  <c r="F57" i="17" s="1"/>
  <c r="R8" i="3"/>
  <c r="S8" i="3" s="1"/>
  <c r="I8" i="3"/>
  <c r="J8" i="3" s="1"/>
  <c r="K8" i="3" s="1"/>
  <c r="D57" i="17" s="1"/>
  <c r="L8" i="3"/>
  <c r="M8" i="3" s="1"/>
  <c r="N8" i="3" s="1"/>
  <c r="E57" i="17" s="1"/>
  <c r="O7" i="3"/>
  <c r="P7" i="3" s="1"/>
  <c r="Q7" i="3" s="1"/>
  <c r="F56" i="17" s="1"/>
  <c r="R7" i="3"/>
  <c r="S7" i="3" s="1"/>
  <c r="T7" i="3" s="1"/>
  <c r="G56" i="17" s="1"/>
  <c r="I7" i="3"/>
  <c r="J7" i="3" s="1"/>
  <c r="K7" i="3" s="1"/>
  <c r="D56" i="17" s="1"/>
  <c r="L7" i="3"/>
  <c r="M7" i="3" s="1"/>
  <c r="N7" i="3" s="1"/>
  <c r="E56" i="17" s="1"/>
  <c r="O6" i="3"/>
  <c r="P6" i="3" s="1"/>
  <c r="Q6" i="3" s="1"/>
  <c r="F55" i="17" s="1"/>
  <c r="R6" i="3"/>
  <c r="S6" i="3" s="1"/>
  <c r="T6" i="3" s="1"/>
  <c r="G55" i="17" s="1"/>
  <c r="I6" i="3"/>
  <c r="J6" i="3" s="1"/>
  <c r="K6" i="3" s="1"/>
  <c r="D55" i="17" s="1"/>
  <c r="L6" i="3"/>
  <c r="M6" i="3" s="1"/>
  <c r="O5" i="3"/>
  <c r="P5" i="3" s="1"/>
  <c r="R5" i="3"/>
  <c r="S5" i="3" s="1"/>
  <c r="T5" i="3" s="1"/>
  <c r="G54" i="17" s="1"/>
  <c r="I5" i="3"/>
  <c r="J5" i="3" s="1"/>
  <c r="K5" i="3" s="1"/>
  <c r="D54" i="17" s="1"/>
  <c r="L5" i="3"/>
  <c r="M5" i="3" s="1"/>
  <c r="N5" i="3" s="1"/>
  <c r="E54" i="17" s="1"/>
  <c r="O4" i="3"/>
  <c r="P4" i="3" s="1"/>
  <c r="Q4" i="3" s="1"/>
  <c r="F53" i="17" s="1"/>
  <c r="R4" i="3"/>
  <c r="S4" i="3" s="1"/>
  <c r="T4" i="3" s="1"/>
  <c r="G53" i="17" s="1"/>
  <c r="I4" i="3"/>
  <c r="J4" i="3" s="1"/>
  <c r="L4" i="3"/>
  <c r="M4" i="3" s="1"/>
  <c r="N4" i="3" s="1"/>
  <c r="E53" i="17" s="1"/>
  <c r="O15" i="3"/>
  <c r="R15" i="3"/>
  <c r="I15" i="3"/>
  <c r="J15" i="3" s="1"/>
  <c r="K15" i="3" s="1"/>
  <c r="D64" i="17" s="1"/>
  <c r="L15" i="3"/>
  <c r="M15" i="3" s="1"/>
  <c r="N15" i="3" s="1"/>
  <c r="E64" i="17" s="1"/>
  <c r="R6" i="12"/>
  <c r="S6" i="12" s="1"/>
  <c r="O6" i="12"/>
  <c r="P6" i="12" s="1"/>
  <c r="Q6" i="12" s="1"/>
  <c r="F181" i="17" s="1"/>
  <c r="L6" i="12"/>
  <c r="M6" i="12" s="1"/>
  <c r="I6" i="12"/>
  <c r="J6" i="12" s="1"/>
  <c r="K6" i="12" s="1"/>
  <c r="D181" i="17" s="1"/>
  <c r="F48" i="17"/>
  <c r="D48" i="17"/>
  <c r="R8" i="9"/>
  <c r="S8" i="9" s="1"/>
  <c r="T8" i="9" s="1"/>
  <c r="G142" i="17" s="1"/>
  <c r="O8" i="9"/>
  <c r="P8" i="9" s="1"/>
  <c r="Q8" i="9" s="1"/>
  <c r="F142" i="17" s="1"/>
  <c r="L8" i="9"/>
  <c r="M8" i="9" s="1"/>
  <c r="N8" i="9" s="1"/>
  <c r="E142" i="17" s="1"/>
  <c r="I8" i="9"/>
  <c r="J8" i="9" s="1"/>
  <c r="R18" i="8"/>
  <c r="S18" i="8" s="1"/>
  <c r="T18" i="8" s="1"/>
  <c r="G127" i="17" s="1"/>
  <c r="O18" i="8"/>
  <c r="P18" i="8" s="1"/>
  <c r="L18" i="8"/>
  <c r="M18" i="8" s="1"/>
  <c r="N18" i="8" s="1"/>
  <c r="E127" i="17" s="1"/>
  <c r="I18" i="8"/>
  <c r="J18" i="8" s="1"/>
  <c r="K18" i="8" s="1"/>
  <c r="D127" i="17" s="1"/>
  <c r="R14" i="6"/>
  <c r="S14" i="6" s="1"/>
  <c r="O14" i="6"/>
  <c r="P14" i="6" s="1"/>
  <c r="L14" i="6"/>
  <c r="M14" i="6" s="1"/>
  <c r="I14" i="6"/>
  <c r="J14" i="6" s="1"/>
  <c r="K14" i="6" s="1"/>
  <c r="D87" i="17" s="1"/>
  <c r="R8" i="5"/>
  <c r="S8" i="5" s="1"/>
  <c r="T8" i="5" s="1"/>
  <c r="G102" i="17" s="1"/>
  <c r="O8" i="5"/>
  <c r="P8" i="5" s="1"/>
  <c r="Q8" i="5" s="1"/>
  <c r="F102" i="17" s="1"/>
  <c r="L8" i="5"/>
  <c r="M8" i="5" s="1"/>
  <c r="N8" i="5" s="1"/>
  <c r="E102" i="17" s="1"/>
  <c r="I8" i="5"/>
  <c r="J8" i="5" s="1"/>
  <c r="K8" i="5" s="1"/>
  <c r="D102" i="17" s="1"/>
  <c r="R17" i="3"/>
  <c r="S17" i="3" s="1"/>
  <c r="T17" i="3" s="1"/>
  <c r="G66" i="17" s="1"/>
  <c r="R16" i="3"/>
  <c r="S16" i="3" s="1"/>
  <c r="T16" i="3" s="1"/>
  <c r="G65" i="17" s="1"/>
  <c r="O17" i="3"/>
  <c r="P17" i="3" s="1"/>
  <c r="Q17" i="3" s="1"/>
  <c r="F66" i="17" s="1"/>
  <c r="O16" i="3"/>
  <c r="P16" i="3" s="1"/>
  <c r="Q16" i="3" s="1"/>
  <c r="F65" i="17" s="1"/>
  <c r="L17" i="3"/>
  <c r="M17" i="3" s="1"/>
  <c r="N17" i="3" s="1"/>
  <c r="E66" i="17" s="1"/>
  <c r="L16" i="3"/>
  <c r="M16" i="3" s="1"/>
  <c r="N16" i="3" s="1"/>
  <c r="E65" i="17" s="1"/>
  <c r="I17" i="3"/>
  <c r="J17" i="3" s="1"/>
  <c r="K17" i="3" s="1"/>
  <c r="D66" i="17" s="1"/>
  <c r="I16" i="3"/>
  <c r="J16" i="3" s="1"/>
  <c r="K16" i="3" s="1"/>
  <c r="D65" i="17" s="1"/>
  <c r="G48" i="17"/>
  <c r="T5" i="16"/>
  <c r="G193" i="17" s="1"/>
  <c r="S5" i="5"/>
  <c r="T5" i="5" s="1"/>
  <c r="G99" i="17" s="1"/>
  <c r="S8" i="11"/>
  <c r="T8" i="11" s="1"/>
  <c r="G41" i="17" s="1"/>
  <c r="T6" i="15"/>
  <c r="G155" i="17" s="1"/>
  <c r="P13" i="6"/>
  <c r="Q13" i="6" s="1"/>
  <c r="F86" i="17" s="1"/>
  <c r="P6" i="20"/>
  <c r="Q6" i="20" s="1"/>
  <c r="P6" i="11"/>
  <c r="Q6" i="11" s="1"/>
  <c r="F39" i="17" s="1"/>
  <c r="T4" i="9"/>
  <c r="G138" i="17" s="1"/>
  <c r="K14" i="8"/>
  <c r="D123" i="17" s="1"/>
  <c r="K5" i="11"/>
  <c r="D38" i="17" s="1"/>
  <c r="E48" i="17"/>
  <c r="J4" i="11"/>
  <c r="F207" i="17"/>
  <c r="N4" i="20"/>
  <c r="E206" i="17"/>
  <c r="D206" i="17"/>
  <c r="S5" i="7"/>
  <c r="T5" i="7" s="1"/>
  <c r="G3" i="17" s="1"/>
  <c r="M9" i="7"/>
  <c r="N9" i="7" s="1"/>
  <c r="E7" i="17" s="1"/>
  <c r="P23" i="7"/>
  <c r="Q23" i="7" s="1"/>
  <c r="M13" i="7"/>
  <c r="N13" i="7" s="1"/>
  <c r="E11" i="17" s="1"/>
  <c r="P5" i="7"/>
  <c r="Q5" i="7" s="1"/>
  <c r="F3" i="17" s="1"/>
  <c r="M6" i="8"/>
  <c r="N6" i="8" s="1"/>
  <c r="E115" i="17" s="1"/>
  <c r="S7" i="16"/>
  <c r="T7" i="16" s="1"/>
  <c r="G195" i="17" s="1"/>
  <c r="M23" i="7"/>
  <c r="N23" i="7" s="1"/>
  <c r="N8" i="7"/>
  <c r="E6" i="17" s="1"/>
  <c r="E207" i="17"/>
  <c r="T8" i="20"/>
  <c r="N12" i="20"/>
  <c r="D207" i="17"/>
  <c r="K13" i="20" l="1"/>
  <c r="Q10" i="20"/>
  <c r="N9" i="16"/>
  <c r="T10" i="12"/>
  <c r="Q4" i="12"/>
  <c r="F179" i="17" s="1"/>
  <c r="K7" i="9"/>
  <c r="D141" i="17" s="1"/>
  <c r="K4" i="9"/>
  <c r="D138" i="17" s="1"/>
  <c r="K6" i="9"/>
  <c r="D140" i="17" s="1"/>
  <c r="Q6" i="9"/>
  <c r="F140" i="17" s="1"/>
  <c r="K7" i="8"/>
  <c r="D116" i="17" s="1"/>
  <c r="K12" i="8"/>
  <c r="D121" i="17" s="1"/>
  <c r="N12" i="7"/>
  <c r="E10" i="17" s="1"/>
  <c r="K7" i="15"/>
  <c r="D156" i="17" s="1"/>
  <c r="A2" i="18"/>
  <c r="B4" i="1" s="1"/>
  <c r="K4" i="15"/>
  <c r="D153" i="17" s="1"/>
  <c r="F2" i="18"/>
  <c r="E2" i="18"/>
  <c r="Q10" i="3"/>
  <c r="F59" i="17" s="1"/>
  <c r="Q9" i="7"/>
  <c r="F7" i="17" s="1"/>
  <c r="N10" i="7"/>
  <c r="E8" i="17" s="1"/>
  <c r="N5" i="7"/>
  <c r="E3" i="17" s="1"/>
  <c r="N6" i="16"/>
  <c r="E194" i="17" s="1"/>
  <c r="K23" i="7"/>
  <c r="N13" i="3"/>
  <c r="E62" i="17" s="1"/>
  <c r="T7" i="20"/>
  <c r="N5" i="12"/>
  <c r="E180" i="17" s="1"/>
  <c r="N7" i="11"/>
  <c r="E40" i="17" s="1"/>
  <c r="N5" i="9"/>
  <c r="E139" i="17" s="1"/>
  <c r="N4" i="7"/>
  <c r="E2" i="17" s="1"/>
  <c r="D2" i="18" s="1"/>
  <c r="N12" i="8"/>
  <c r="E121" i="17" s="1"/>
  <c r="N7" i="9"/>
  <c r="E141" i="17" s="1"/>
  <c r="Q12" i="20"/>
  <c r="N4" i="8"/>
  <c r="E113" i="17" s="1"/>
  <c r="N15" i="8"/>
  <c r="E124" i="17" s="1"/>
  <c r="T15" i="8"/>
  <c r="G124" i="17" s="1"/>
  <c r="N9" i="8"/>
  <c r="E118" i="17" s="1"/>
  <c r="Q24" i="3"/>
  <c r="Q4" i="11"/>
  <c r="F37" i="17" s="1"/>
  <c r="T12" i="8"/>
  <c r="G121" i="17" s="1"/>
  <c r="Q13" i="8"/>
  <c r="F122" i="17" s="1"/>
  <c r="Q4" i="15"/>
  <c r="F153" i="17" s="1"/>
  <c r="N23" i="3"/>
  <c r="N17" i="8"/>
  <c r="E126" i="17" s="1"/>
  <c r="K16" i="8"/>
  <c r="D125" i="17" s="1"/>
  <c r="Q7" i="15"/>
  <c r="F156" i="17" s="1"/>
  <c r="T13" i="5"/>
  <c r="K11" i="20"/>
  <c r="Q19" i="11"/>
  <c r="Q12" i="12"/>
  <c r="Q5" i="20"/>
  <c r="K14" i="24"/>
  <c r="Q22" i="3"/>
  <c r="Q9" i="5"/>
  <c r="K5" i="12"/>
  <c r="D180" i="17" s="1"/>
  <c r="K22" i="8"/>
  <c r="Q23" i="8"/>
  <c r="K13" i="8"/>
  <c r="D122" i="17" s="1"/>
  <c r="K5" i="9"/>
  <c r="D139" i="17" s="1"/>
  <c r="Q6" i="15"/>
  <c r="F155" i="17" s="1"/>
  <c r="K4" i="20"/>
  <c r="K9" i="15"/>
  <c r="D158" i="17" s="1"/>
  <c r="K9" i="11"/>
  <c r="D42" i="17" s="1"/>
  <c r="Q5" i="8"/>
  <c r="F114" i="17" s="1"/>
  <c r="N6" i="20"/>
  <c r="P10" i="8"/>
  <c r="Q10" i="8" s="1"/>
  <c r="F119" i="17" s="1"/>
  <c r="T12" i="24"/>
  <c r="P26" i="8"/>
  <c r="Q26" i="8" s="1"/>
  <c r="K11" i="15"/>
  <c r="D160" i="17" s="1"/>
  <c r="N17" i="5"/>
  <c r="K4" i="3"/>
  <c r="D53" i="17" s="1"/>
  <c r="K4" i="12"/>
  <c r="D179" i="17" s="1"/>
  <c r="Q5" i="9"/>
  <c r="F139" i="17" s="1"/>
  <c r="Q19" i="8"/>
  <c r="F128" i="17" s="1"/>
  <c r="T16" i="9"/>
  <c r="Q14" i="24"/>
  <c r="N15" i="11"/>
  <c r="N9" i="5"/>
  <c r="N16" i="5"/>
  <c r="Q13" i="11"/>
  <c r="N8" i="12"/>
  <c r="E183" i="17" s="1"/>
  <c r="K7" i="24"/>
  <c r="D25" i="17" s="1"/>
  <c r="N14" i="9"/>
  <c r="T19" i="3"/>
  <c r="G68" i="17" s="1"/>
  <c r="Q6" i="5"/>
  <c r="F100" i="17" s="1"/>
  <c r="T6" i="7"/>
  <c r="G4" i="17" s="1"/>
  <c r="K4" i="11"/>
  <c r="D37" i="17" s="1"/>
  <c r="P11" i="24"/>
  <c r="Q11" i="24" s="1"/>
  <c r="T18" i="24"/>
  <c r="T21" i="3"/>
  <c r="G70" i="17" s="1"/>
  <c r="P13" i="5"/>
  <c r="Q13" i="5" s="1"/>
  <c r="N7" i="12"/>
  <c r="E182" i="17" s="1"/>
  <c r="Q8" i="6"/>
  <c r="F81" i="17" s="1"/>
  <c r="Q5" i="6"/>
  <c r="F78" i="17" s="1"/>
  <c r="N8" i="6"/>
  <c r="E81" i="17" s="1"/>
  <c r="N20" i="6"/>
  <c r="Q19" i="6"/>
  <c r="K5" i="6"/>
  <c r="D78" i="17" s="1"/>
  <c r="K7" i="6"/>
  <c r="D80" i="17" s="1"/>
  <c r="Q12" i="6"/>
  <c r="F85" i="17" s="1"/>
  <c r="Q10" i="6"/>
  <c r="F83" i="17" s="1"/>
  <c r="N21" i="6"/>
  <c r="K17" i="16"/>
  <c r="N13" i="8"/>
  <c r="E122" i="17" s="1"/>
  <c r="N11" i="20"/>
  <c r="T15" i="5"/>
  <c r="N17" i="11"/>
  <c r="Q8" i="16"/>
  <c r="T9" i="11"/>
  <c r="G42" i="17" s="1"/>
  <c r="K5" i="20"/>
  <c r="Q10" i="7"/>
  <c r="F8" i="17" s="1"/>
  <c r="Q17" i="6"/>
  <c r="T16" i="5"/>
  <c r="T27" i="3"/>
  <c r="N19" i="11"/>
  <c r="Q11" i="5"/>
  <c r="K14" i="5"/>
  <c r="A3" i="17"/>
  <c r="K7" i="16"/>
  <c r="D195" i="17" s="1"/>
  <c r="K6" i="8"/>
  <c r="D115" i="17" s="1"/>
  <c r="Q5" i="12"/>
  <c r="F180" i="17" s="1"/>
  <c r="T10" i="6"/>
  <c r="G83" i="17" s="1"/>
  <c r="T23" i="7"/>
  <c r="N10" i="8"/>
  <c r="E119" i="17" s="1"/>
  <c r="T10" i="7"/>
  <c r="G8" i="17" s="1"/>
  <c r="Q11" i="6"/>
  <c r="F84" i="17" s="1"/>
  <c r="N9" i="24"/>
  <c r="S17" i="11"/>
  <c r="T17" i="11" s="1"/>
  <c r="N21" i="8"/>
  <c r="E130" i="17" s="1"/>
  <c r="N25" i="8"/>
  <c r="N11" i="9"/>
  <c r="T8" i="16"/>
  <c r="T14" i="16"/>
  <c r="T5" i="12"/>
  <c r="G180" i="17" s="1"/>
  <c r="N5" i="16"/>
  <c r="E193" i="17" s="1"/>
  <c r="K19" i="8"/>
  <c r="D128" i="17" s="1"/>
  <c r="N8" i="11"/>
  <c r="E41" i="17" s="1"/>
  <c r="K9" i="20"/>
  <c r="Q5" i="11"/>
  <c r="F38" i="17" s="1"/>
  <c r="K10" i="11"/>
  <c r="K21" i="3"/>
  <c r="D70" i="17" s="1"/>
  <c r="K22" i="6"/>
  <c r="S10" i="5"/>
  <c r="T10" i="5" s="1"/>
  <c r="T19" i="11"/>
  <c r="N4" i="11"/>
  <c r="E37" i="17" s="1"/>
  <c r="N7" i="16"/>
  <c r="E195" i="17" s="1"/>
  <c r="K6" i="20"/>
  <c r="Q7" i="11"/>
  <c r="F40" i="17" s="1"/>
  <c r="Q9" i="11"/>
  <c r="F42" i="17" s="1"/>
  <c r="T8" i="3"/>
  <c r="G57" i="17" s="1"/>
  <c r="T10" i="11"/>
  <c r="N19" i="6"/>
  <c r="T11" i="11"/>
  <c r="T20" i="3"/>
  <c r="G69" i="17" s="1"/>
  <c r="N9" i="3"/>
  <c r="E58" i="17" s="1"/>
  <c r="N6" i="3"/>
  <c r="E55" i="17" s="1"/>
  <c r="Q15" i="8"/>
  <c r="F124" i="17" s="1"/>
  <c r="T14" i="3"/>
  <c r="G63" i="17" s="1"/>
  <c r="Q4" i="6"/>
  <c r="F77" i="17" s="1"/>
  <c r="K4" i="5"/>
  <c r="D98" i="17" s="1"/>
  <c r="Q5" i="3"/>
  <c r="F54" i="17" s="1"/>
  <c r="T10" i="3"/>
  <c r="G59" i="17" s="1"/>
  <c r="S11" i="3"/>
  <c r="T11" i="3" s="1"/>
  <c r="G60" i="17" s="1"/>
  <c r="Q12" i="3"/>
  <c r="F61" i="17" s="1"/>
  <c r="N5" i="11"/>
  <c r="E38" i="17" s="1"/>
  <c r="Q7" i="20"/>
  <c r="N11" i="24"/>
  <c r="N5" i="24"/>
  <c r="E23" i="17" s="1"/>
  <c r="M12" i="24"/>
  <c r="N12" i="24" s="1"/>
  <c r="M17" i="24"/>
  <c r="N17" i="24" s="1"/>
  <c r="J16" i="24"/>
  <c r="K16" i="24" s="1"/>
  <c r="S24" i="3"/>
  <c r="T24" i="3" s="1"/>
  <c r="M18" i="5"/>
  <c r="N18" i="5" s="1"/>
  <c r="P14" i="3"/>
  <c r="Q14" i="3" s="1"/>
  <c r="F63" i="17" s="1"/>
  <c r="P5" i="15"/>
  <c r="Q5" i="15" s="1"/>
  <c r="F154" i="17" s="1"/>
  <c r="J17" i="24"/>
  <c r="K17" i="24" s="1"/>
  <c r="Q18" i="24"/>
  <c r="P18" i="7"/>
  <c r="Q18" i="7" s="1"/>
  <c r="S16" i="24"/>
  <c r="T16" i="24" s="1"/>
  <c r="T23" i="6"/>
  <c r="J23" i="8"/>
  <c r="K23" i="8" s="1"/>
  <c r="J26" i="8"/>
  <c r="K26" i="8" s="1"/>
  <c r="S11" i="9"/>
  <c r="T11" i="9" s="1"/>
  <c r="S12" i="16"/>
  <c r="T12" i="16" s="1"/>
  <c r="K8" i="9"/>
  <c r="D142" i="17" s="1"/>
  <c r="T4" i="5"/>
  <c r="G98" i="17" s="1"/>
  <c r="K9" i="3"/>
  <c r="D58" i="17" s="1"/>
  <c r="K12" i="3"/>
  <c r="D61" i="17" s="1"/>
  <c r="T6" i="11"/>
  <c r="G39" i="17" s="1"/>
  <c r="T7" i="24"/>
  <c r="G25" i="17" s="1"/>
  <c r="M10" i="24"/>
  <c r="N10" i="24" s="1"/>
  <c r="P12" i="24"/>
  <c r="Q12" i="24" s="1"/>
  <c r="J17" i="7"/>
  <c r="K17" i="7" s="1"/>
  <c r="J18" i="7"/>
  <c r="K18" i="7" s="1"/>
  <c r="J22" i="7"/>
  <c r="K22" i="7" s="1"/>
  <c r="Q15" i="6"/>
  <c r="J11" i="11"/>
  <c r="K11" i="11" s="1"/>
  <c r="J12" i="11"/>
  <c r="K12" i="11" s="1"/>
  <c r="J19" i="11"/>
  <c r="K19" i="11" s="1"/>
  <c r="P20" i="3"/>
  <c r="Q20" i="3" s="1"/>
  <c r="F69" i="17" s="1"/>
  <c r="N21" i="3"/>
  <c r="E70" i="17" s="1"/>
  <c r="M13" i="5"/>
  <c r="N13" i="5" s="1"/>
  <c r="P17" i="5"/>
  <c r="Q17" i="5" s="1"/>
  <c r="S13" i="9"/>
  <c r="T13" i="9" s="1"/>
  <c r="P16" i="9"/>
  <c r="Q16" i="9" s="1"/>
  <c r="K17" i="9"/>
  <c r="Q18" i="9"/>
  <c r="Q9" i="20"/>
  <c r="N6" i="12"/>
  <c r="E181" i="17" s="1"/>
  <c r="T6" i="12"/>
  <c r="G181" i="17" s="1"/>
  <c r="N12" i="3"/>
  <c r="E61" i="17" s="1"/>
  <c r="Q18" i="8"/>
  <c r="F127" i="17" s="1"/>
  <c r="T5" i="11"/>
  <c r="G38" i="17" s="1"/>
  <c r="K5" i="5"/>
  <c r="D99" i="17" s="1"/>
  <c r="K12" i="6"/>
  <c r="D85" i="17" s="1"/>
  <c r="S9" i="3"/>
  <c r="T9" i="3" s="1"/>
  <c r="G58" i="17" s="1"/>
  <c r="S12" i="3"/>
  <c r="T12" i="3" s="1"/>
  <c r="G61" i="17" s="1"/>
  <c r="Q6" i="6"/>
  <c r="F79" i="17" s="1"/>
  <c r="M11" i="8"/>
  <c r="N11" i="8" s="1"/>
  <c r="E120" i="17" s="1"/>
  <c r="J10" i="20"/>
  <c r="K10" i="20" s="1"/>
  <c r="J5" i="24"/>
  <c r="K5" i="24" s="1"/>
  <c r="D23" i="17" s="1"/>
  <c r="T5" i="24"/>
  <c r="G23" i="17" s="1"/>
  <c r="S6" i="24"/>
  <c r="T6" i="24" s="1"/>
  <c r="G24" i="17" s="1"/>
  <c r="J8" i="24"/>
  <c r="K8" i="24" s="1"/>
  <c r="D26" i="17" s="1"/>
  <c r="M18" i="24"/>
  <c r="N18" i="24" s="1"/>
  <c r="S22" i="7"/>
  <c r="T22" i="7" s="1"/>
  <c r="N18" i="11"/>
  <c r="M16" i="6"/>
  <c r="N16" i="6" s="1"/>
  <c r="J18" i="6"/>
  <c r="K18" i="6" s="1"/>
  <c r="Q22" i="6"/>
  <c r="P23" i="6"/>
  <c r="Q23" i="6" s="1"/>
  <c r="P10" i="5"/>
  <c r="Q10" i="5" s="1"/>
  <c r="T17" i="5"/>
  <c r="K25" i="8"/>
  <c r="P27" i="8"/>
  <c r="Q27" i="8" s="1"/>
  <c r="K11" i="9"/>
  <c r="N17" i="9"/>
  <c r="S10" i="9"/>
  <c r="T10" i="9" s="1"/>
  <c r="G144" i="17" s="1"/>
  <c r="K10" i="15"/>
  <c r="D159" i="17" s="1"/>
  <c r="Q20" i="6"/>
  <c r="Q15" i="5"/>
  <c r="N22" i="8"/>
  <c r="Q15" i="9"/>
  <c r="N9" i="15"/>
  <c r="E158" i="17" s="1"/>
  <c r="N11" i="15"/>
  <c r="E160" i="17" s="1"/>
  <c r="Q7" i="12"/>
  <c r="F182" i="17" s="1"/>
  <c r="Q9" i="12"/>
  <c r="Q10" i="16"/>
  <c r="S15" i="16"/>
  <c r="T15" i="16" s="1"/>
  <c r="Q16" i="16"/>
  <c r="T6" i="5"/>
  <c r="G100" i="17" s="1"/>
  <c r="N5" i="6"/>
  <c r="E78" i="17" s="1"/>
  <c r="T11" i="6"/>
  <c r="G84" i="17" s="1"/>
  <c r="T12" i="6"/>
  <c r="G85" i="17" s="1"/>
  <c r="N6" i="7"/>
  <c r="E4" i="17" s="1"/>
  <c r="Q6" i="7"/>
  <c r="F4" i="17" s="1"/>
  <c r="K11" i="8"/>
  <c r="D120" i="17" s="1"/>
  <c r="T13" i="8"/>
  <c r="G122" i="17" s="1"/>
  <c r="T5" i="15"/>
  <c r="G154" i="17" s="1"/>
  <c r="T9" i="24"/>
  <c r="T15" i="7"/>
  <c r="Q17" i="7"/>
  <c r="Q20" i="7"/>
  <c r="N18" i="6"/>
  <c r="T15" i="11"/>
  <c r="N18" i="3"/>
  <c r="E67" i="17" s="1"/>
  <c r="N26" i="8"/>
  <c r="K18" i="9"/>
  <c r="P10" i="12"/>
  <c r="Q10" i="12" s="1"/>
  <c r="S10" i="16"/>
  <c r="T10" i="16" s="1"/>
  <c r="Q11" i="16"/>
  <c r="T13" i="6"/>
  <c r="G86" i="17" s="1"/>
  <c r="T4" i="8"/>
  <c r="G113" i="17" s="1"/>
  <c r="T9" i="7"/>
  <c r="G7" i="17" s="1"/>
  <c r="K13" i="7"/>
  <c r="D11" i="17" s="1"/>
  <c r="T4" i="24"/>
  <c r="G22" i="17" s="1"/>
  <c r="K6" i="24"/>
  <c r="D24" i="17" s="1"/>
  <c r="N8" i="24"/>
  <c r="E26" i="17" s="1"/>
  <c r="T16" i="7"/>
  <c r="N19" i="7"/>
  <c r="K20" i="7"/>
  <c r="Q10" i="9"/>
  <c r="F144" i="17" s="1"/>
  <c r="Q8" i="15"/>
  <c r="F157" i="17" s="1"/>
  <c r="Q8" i="12"/>
  <c r="F183" i="17" s="1"/>
  <c r="S11" i="16"/>
  <c r="T11" i="16" s="1"/>
  <c r="Q12" i="16"/>
  <c r="T13" i="16"/>
  <c r="S15" i="3"/>
  <c r="T15" i="3" s="1"/>
  <c r="G64" i="17" s="1"/>
  <c r="P15" i="3"/>
  <c r="Q15" i="3" s="1"/>
  <c r="F64" i="17" s="1"/>
  <c r="M7" i="6"/>
  <c r="N7" i="6" s="1"/>
  <c r="E80" i="17" s="1"/>
  <c r="K11" i="6"/>
  <c r="D84" i="17" s="1"/>
  <c r="K13" i="6"/>
  <c r="D86" i="17" s="1"/>
  <c r="Q4" i="8"/>
  <c r="F113" i="17" s="1"/>
  <c r="N14" i="6"/>
  <c r="E87" i="17" s="1"/>
  <c r="Q14" i="6"/>
  <c r="F87" i="17" s="1"/>
  <c r="T14" i="6"/>
  <c r="G87" i="17" s="1"/>
  <c r="N11" i="6"/>
  <c r="E84" i="17" s="1"/>
  <c r="K8" i="6"/>
  <c r="D81" i="17" s="1"/>
  <c r="T9" i="6"/>
  <c r="G82" i="17" s="1"/>
  <c r="K4" i="7"/>
  <c r="D2" i="17" s="1"/>
  <c r="C2" i="18" s="1"/>
  <c r="K9" i="6"/>
  <c r="D82" i="17" s="1"/>
  <c r="N9" i="11"/>
  <c r="E42" i="17" s="1"/>
  <c r="T4" i="12"/>
  <c r="G179" i="17" s="1"/>
  <c r="T4" i="15"/>
  <c r="G153" i="17" s="1"/>
  <c r="K6" i="15"/>
  <c r="D155" i="17" s="1"/>
  <c r="T7" i="7"/>
  <c r="G5" i="17" s="1"/>
  <c r="K8" i="7"/>
  <c r="D6" i="17" s="1"/>
  <c r="S8" i="7"/>
  <c r="T8" i="7" s="1"/>
  <c r="G6" i="17" s="1"/>
  <c r="T4" i="20"/>
  <c r="Q4" i="20"/>
  <c r="N9" i="20"/>
  <c r="K12" i="20"/>
  <c r="N7" i="24"/>
  <c r="E25" i="17" s="1"/>
  <c r="N6" i="9"/>
  <c r="E140" i="17" s="1"/>
  <c r="T7" i="9"/>
  <c r="G141" i="17" s="1"/>
  <c r="Q7" i="9"/>
  <c r="F141" i="17" s="1"/>
  <c r="T13" i="24"/>
  <c r="N4" i="24"/>
  <c r="E22" i="17" s="1"/>
  <c r="T18" i="7"/>
  <c r="N22" i="7"/>
  <c r="Q21" i="7"/>
  <c r="K15" i="24"/>
  <c r="Q16" i="24"/>
  <c r="K13" i="11"/>
  <c r="J15" i="11"/>
  <c r="K15" i="11" s="1"/>
  <c r="P16" i="11"/>
  <c r="Q16" i="11" s="1"/>
  <c r="N22" i="3"/>
  <c r="P27" i="3"/>
  <c r="Q27" i="3" s="1"/>
  <c r="P16" i="6"/>
  <c r="Q16" i="6" s="1"/>
  <c r="S18" i="6"/>
  <c r="T18" i="6" s="1"/>
  <c r="N13" i="24"/>
  <c r="K10" i="24"/>
  <c r="K11" i="24"/>
  <c r="N14" i="24"/>
  <c r="T14" i="24"/>
  <c r="N18" i="7"/>
  <c r="Q14" i="7"/>
  <c r="K16" i="7"/>
  <c r="Q16" i="7"/>
  <c r="T19" i="7"/>
  <c r="Q15" i="24"/>
  <c r="Q10" i="11"/>
  <c r="Q12" i="11"/>
  <c r="M13" i="11"/>
  <c r="N13" i="11" s="1"/>
  <c r="P21" i="3"/>
  <c r="Q21" i="3" s="1"/>
  <c r="F70" i="17" s="1"/>
  <c r="N26" i="3"/>
  <c r="S19" i="6"/>
  <c r="T19" i="6" s="1"/>
  <c r="P14" i="11"/>
  <c r="Q14" i="11" s="1"/>
  <c r="J17" i="11"/>
  <c r="K17" i="11" s="1"/>
  <c r="N11" i="11"/>
  <c r="Q23" i="3"/>
  <c r="K19" i="3"/>
  <c r="D68" i="17" s="1"/>
  <c r="N19" i="3"/>
  <c r="E68" i="17" s="1"/>
  <c r="Q19" i="3"/>
  <c r="F68" i="17" s="1"/>
  <c r="T15" i="6"/>
  <c r="T16" i="6"/>
  <c r="T17" i="6"/>
  <c r="T22" i="6"/>
  <c r="N10" i="5"/>
  <c r="N11" i="5"/>
  <c r="K12" i="5"/>
  <c r="K13" i="5"/>
  <c r="K16" i="5"/>
  <c r="K17" i="5"/>
  <c r="N19" i="8"/>
  <c r="E128" i="17" s="1"/>
  <c r="N20" i="8"/>
  <c r="E129" i="17" s="1"/>
  <c r="T21" i="8"/>
  <c r="G130" i="17" s="1"/>
  <c r="N23" i="8"/>
  <c r="N24" i="8"/>
  <c r="T25" i="8"/>
  <c r="N27" i="8"/>
  <c r="A4" i="17" l="1"/>
  <c r="D4" i="18" s="1"/>
  <c r="L4" i="1"/>
  <c r="E3" i="18"/>
  <c r="E4" i="1"/>
  <c r="G4" i="1"/>
  <c r="I4" i="1"/>
  <c r="K4" i="1"/>
  <c r="M4" i="1"/>
  <c r="C4" i="1"/>
  <c r="D4" i="1"/>
  <c r="F4" i="1"/>
  <c r="H4" i="1"/>
  <c r="J4" i="1"/>
  <c r="N4" i="1"/>
  <c r="B3" i="18"/>
  <c r="A5" i="1" s="1"/>
  <c r="A3" i="18"/>
  <c r="B5" i="1" s="1"/>
  <c r="D3" i="18"/>
  <c r="C3" i="18"/>
  <c r="F3" i="18"/>
  <c r="E4" i="18"/>
  <c r="F4" i="18"/>
  <c r="C4" i="18"/>
  <c r="A4" i="18" l="1"/>
  <c r="B6" i="1" s="1"/>
  <c r="B4" i="18"/>
  <c r="A6" i="1" s="1"/>
  <c r="A5" i="17"/>
  <c r="M5" i="1"/>
  <c r="N6" i="1"/>
  <c r="L5" i="1"/>
  <c r="M6" i="1"/>
  <c r="K6" i="1"/>
  <c r="I6" i="1"/>
  <c r="G6" i="1"/>
  <c r="E6" i="1"/>
  <c r="C6" i="1"/>
  <c r="L6" i="1"/>
  <c r="J6" i="1"/>
  <c r="H6" i="1"/>
  <c r="F6" i="1"/>
  <c r="D6" i="1"/>
  <c r="K5" i="1"/>
  <c r="I5" i="1"/>
  <c r="G5" i="1"/>
  <c r="E5" i="1"/>
  <c r="C5" i="1"/>
  <c r="N5" i="1"/>
  <c r="J5" i="1"/>
  <c r="H5" i="1"/>
  <c r="F5" i="1"/>
  <c r="D5" i="1"/>
  <c r="A6" i="17" l="1"/>
  <c r="F5" i="18"/>
  <c r="A5" i="18"/>
  <c r="B7" i="1" s="1"/>
  <c r="D5" i="18"/>
  <c r="B5" i="18"/>
  <c r="A7" i="1" s="1"/>
  <c r="E5" i="18"/>
  <c r="C5" i="18"/>
  <c r="C6" i="18" l="1"/>
  <c r="F6" i="18"/>
  <c r="B6" i="18"/>
  <c r="A8" i="1" s="1"/>
  <c r="A6" i="18"/>
  <c r="B8" i="1" s="1"/>
  <c r="D6" i="18"/>
  <c r="E6" i="18"/>
  <c r="A7" i="17"/>
  <c r="F7" i="18" s="1"/>
  <c r="M7" i="1"/>
  <c r="K7" i="1"/>
  <c r="G7" i="1"/>
  <c r="C7" i="1"/>
  <c r="J7" i="1"/>
  <c r="F7" i="1"/>
  <c r="N7" i="1"/>
  <c r="I7" i="1"/>
  <c r="E7" i="1"/>
  <c r="L7" i="1"/>
  <c r="H7" i="1"/>
  <c r="D7" i="1"/>
  <c r="E7" i="18" l="1"/>
  <c r="E9" i="1" s="1"/>
  <c r="A7" i="18"/>
  <c r="B9" i="1" s="1"/>
  <c r="B7" i="18"/>
  <c r="A9" i="1" s="1"/>
  <c r="A8" i="17"/>
  <c r="F8" i="18" s="1"/>
  <c r="N8" i="1"/>
  <c r="M8" i="1"/>
  <c r="I8" i="1"/>
  <c r="E8" i="1"/>
  <c r="J8" i="1"/>
  <c r="F8" i="1"/>
  <c r="L8" i="1"/>
  <c r="K8" i="1"/>
  <c r="G8" i="1"/>
  <c r="C8" i="1"/>
  <c r="H8" i="1"/>
  <c r="D8" i="1"/>
  <c r="D7" i="18"/>
  <c r="C7" i="18"/>
  <c r="D9" i="1" l="1"/>
  <c r="K9" i="1"/>
  <c r="L9" i="1"/>
  <c r="E8" i="18"/>
  <c r="C8" i="18"/>
  <c r="A9" i="17"/>
  <c r="B8" i="18"/>
  <c r="A10" i="1" s="1"/>
  <c r="C9" i="18"/>
  <c r="N9" i="1"/>
  <c r="M9" i="1"/>
  <c r="I9" i="1"/>
  <c r="C9" i="1"/>
  <c r="J9" i="1"/>
  <c r="F9" i="1"/>
  <c r="G9" i="1"/>
  <c r="H9" i="1"/>
  <c r="D8" i="18"/>
  <c r="A8" i="18"/>
  <c r="B10" i="1" s="1"/>
  <c r="L10" i="1" l="1"/>
  <c r="D10" i="1"/>
  <c r="I10" i="1"/>
  <c r="A10" i="17"/>
  <c r="B10" i="18" s="1"/>
  <c r="A12" i="1" s="1"/>
  <c r="D9" i="18"/>
  <c r="B9" i="18"/>
  <c r="A11" i="1" s="1"/>
  <c r="E9" i="18"/>
  <c r="A11" i="17"/>
  <c r="A22" i="17" s="1"/>
  <c r="A23" i="17" s="1"/>
  <c r="D13" i="18" s="1"/>
  <c r="E10" i="18"/>
  <c r="K10" i="1"/>
  <c r="G10" i="1"/>
  <c r="N10" i="1"/>
  <c r="J10" i="1"/>
  <c r="F10" i="1"/>
  <c r="F9" i="18"/>
  <c r="M10" i="1"/>
  <c r="E10" i="1"/>
  <c r="H10" i="1"/>
  <c r="A9" i="18"/>
  <c r="B11" i="1" s="1"/>
  <c r="C10" i="1"/>
  <c r="F10" i="18" l="1"/>
  <c r="F11" i="18"/>
  <c r="C10" i="18"/>
  <c r="E12" i="18"/>
  <c r="A12" i="18"/>
  <c r="B14" i="1" s="1"/>
  <c r="E13" i="18"/>
  <c r="N12" i="1"/>
  <c r="F11" i="1"/>
  <c r="H11" i="1"/>
  <c r="K11" i="1"/>
  <c r="J11" i="1"/>
  <c r="E11" i="1"/>
  <c r="M11" i="1"/>
  <c r="L11" i="1"/>
  <c r="G11" i="1"/>
  <c r="C11" i="1"/>
  <c r="D11" i="1"/>
  <c r="N11" i="1"/>
  <c r="I11" i="1"/>
  <c r="D11" i="18"/>
  <c r="D12" i="18"/>
  <c r="A13" i="18"/>
  <c r="B15" i="1" s="1"/>
  <c r="B13" i="18"/>
  <c r="A15" i="1" s="1"/>
  <c r="D10" i="18"/>
  <c r="A10" i="18"/>
  <c r="B12" i="1" s="1"/>
  <c r="C11" i="18"/>
  <c r="F12" i="18"/>
  <c r="B12" i="18"/>
  <c r="A14" i="1" s="1"/>
  <c r="C12" i="18"/>
  <c r="E11" i="18"/>
  <c r="A11" i="18"/>
  <c r="B13" i="1" s="1"/>
  <c r="B11" i="18"/>
  <c r="A13" i="1" s="1"/>
  <c r="C13" i="18"/>
  <c r="A24" i="17"/>
  <c r="C14" i="18" s="1"/>
  <c r="F13" i="18"/>
  <c r="F12" i="1" l="1"/>
  <c r="G12" i="1"/>
  <c r="H13" i="1"/>
  <c r="E13" i="1"/>
  <c r="K15" i="1"/>
  <c r="D15" i="1"/>
  <c r="C15" i="1"/>
  <c r="M15" i="1"/>
  <c r="G15" i="1"/>
  <c r="J15" i="1"/>
  <c r="E15" i="1"/>
  <c r="L15" i="1"/>
  <c r="H15" i="1"/>
  <c r="I15" i="1"/>
  <c r="F15" i="1"/>
  <c r="N15" i="1"/>
  <c r="N14" i="1"/>
  <c r="J14" i="1"/>
  <c r="F14" i="1"/>
  <c r="M14" i="1"/>
  <c r="G14" i="1"/>
  <c r="I14" i="1"/>
  <c r="L14" i="1"/>
  <c r="H14" i="1"/>
  <c r="D14" i="1"/>
  <c r="K14" i="1"/>
  <c r="C14" i="1"/>
  <c r="E14" i="1"/>
  <c r="C12" i="1"/>
  <c r="H12" i="1"/>
  <c r="E12" i="1"/>
  <c r="K12" i="1"/>
  <c r="J12" i="1"/>
  <c r="B14" i="18"/>
  <c r="A16" i="1" s="1"/>
  <c r="D14" i="18"/>
  <c r="F14" i="18"/>
  <c r="A25" i="17"/>
  <c r="N13" i="1"/>
  <c r="J13" i="1"/>
  <c r="F13" i="1"/>
  <c r="I13" i="1"/>
  <c r="K13" i="1"/>
  <c r="C13" i="1"/>
  <c r="L13" i="1"/>
  <c r="D13" i="1"/>
  <c r="G13" i="1"/>
  <c r="A14" i="18"/>
  <c r="B16" i="1" s="1"/>
  <c r="I12" i="1"/>
  <c r="D12" i="1"/>
  <c r="L12" i="1"/>
  <c r="M12" i="1"/>
  <c r="M13" i="1"/>
  <c r="A26" i="17" l="1"/>
  <c r="A37" i="17" s="1"/>
  <c r="E14" i="18"/>
  <c r="E15" i="18"/>
  <c r="D15" i="18"/>
  <c r="A15" i="18"/>
  <c r="B17" i="1" s="1"/>
  <c r="C15" i="18"/>
  <c r="B15" i="18"/>
  <c r="A17" i="1" s="1"/>
  <c r="F15" i="18"/>
  <c r="F16" i="18" l="1"/>
  <c r="C16" i="18"/>
  <c r="C17" i="18"/>
  <c r="B16" i="18"/>
  <c r="A18" i="1" s="1"/>
  <c r="A16" i="18"/>
  <c r="B18" i="1" s="1"/>
  <c r="E16" i="18"/>
  <c r="D16" i="18"/>
  <c r="A38" i="17"/>
  <c r="D18" i="18" s="1"/>
  <c r="E17" i="18"/>
  <c r="B18" i="18"/>
  <c r="A20" i="1" s="1"/>
  <c r="B17" i="18"/>
  <c r="A19" i="1" s="1"/>
  <c r="A17" i="18"/>
  <c r="B19" i="1" s="1"/>
  <c r="F17" i="18"/>
  <c r="D17" i="18"/>
  <c r="N17" i="1"/>
  <c r="N16" i="1"/>
  <c r="G16" i="1"/>
  <c r="C16" i="1"/>
  <c r="H16" i="1"/>
  <c r="E16" i="1"/>
  <c r="K16" i="1"/>
  <c r="J16" i="1"/>
  <c r="I16" i="1"/>
  <c r="D16" i="1"/>
  <c r="L16" i="1"/>
  <c r="M16" i="1"/>
  <c r="F16" i="1"/>
  <c r="J17" i="1"/>
  <c r="L17" i="1"/>
  <c r="H17" i="1"/>
  <c r="F17" i="1"/>
  <c r="D17" i="1"/>
  <c r="K17" i="1"/>
  <c r="I17" i="1"/>
  <c r="E17" i="1"/>
  <c r="M17" i="1"/>
  <c r="G17" i="1"/>
  <c r="C17" i="1"/>
  <c r="F18" i="18" l="1"/>
  <c r="E18" i="1"/>
  <c r="N18" i="1"/>
  <c r="G18" i="1"/>
  <c r="D18" i="1"/>
  <c r="H18" i="1"/>
  <c r="F18" i="1"/>
  <c r="K18" i="1"/>
  <c r="J18" i="1"/>
  <c r="L18" i="1"/>
  <c r="C18" i="1"/>
  <c r="I18" i="1"/>
  <c r="M18" i="1"/>
  <c r="N19" i="1"/>
  <c r="H19" i="1"/>
  <c r="L19" i="1"/>
  <c r="E19" i="1"/>
  <c r="C19" i="1"/>
  <c r="J19" i="1"/>
  <c r="F19" i="1"/>
  <c r="I19" i="1"/>
  <c r="M19" i="1"/>
  <c r="G19" i="1"/>
  <c r="K19" i="1"/>
  <c r="D19" i="1"/>
  <c r="A39" i="17"/>
  <c r="F19" i="18" s="1"/>
  <c r="E18" i="18"/>
  <c r="A18" i="18"/>
  <c r="B20" i="1" s="1"/>
  <c r="C18" i="18"/>
  <c r="E19" i="18"/>
  <c r="A129" i="17"/>
  <c r="A19" i="18" l="1"/>
  <c r="B21" i="1" s="1"/>
  <c r="J20" i="1"/>
  <c r="M20" i="1"/>
  <c r="G20" i="1"/>
  <c r="F20" i="1"/>
  <c r="E20" i="1"/>
  <c r="K20" i="1"/>
  <c r="D20" i="1"/>
  <c r="L20" i="1"/>
  <c r="C20" i="1"/>
  <c r="G21" i="1"/>
  <c r="A40" i="17"/>
  <c r="D20" i="18" s="1"/>
  <c r="C19" i="18"/>
  <c r="D19" i="18"/>
  <c r="B19" i="18"/>
  <c r="A21" i="1" s="1"/>
  <c r="I20" i="1"/>
  <c r="H20" i="1"/>
  <c r="N20" i="1"/>
  <c r="A130" i="17"/>
  <c r="C20" i="18" l="1"/>
  <c r="E20" i="18"/>
  <c r="H21" i="1"/>
  <c r="N21" i="1"/>
  <c r="J21" i="1"/>
  <c r="L21" i="1"/>
  <c r="C21" i="1"/>
  <c r="E21" i="1"/>
  <c r="A41" i="17"/>
  <c r="B21" i="18" s="1"/>
  <c r="A23" i="1" s="1"/>
  <c r="F20" i="18"/>
  <c r="A20" i="18"/>
  <c r="B22" i="1" s="1"/>
  <c r="B20" i="18"/>
  <c r="A22" i="1" s="1"/>
  <c r="F21" i="1"/>
  <c r="D21" i="1"/>
  <c r="I21" i="1"/>
  <c r="K21" i="1"/>
  <c r="M21" i="1"/>
  <c r="A42" i="17" l="1"/>
  <c r="A22" i="18" s="1"/>
  <c r="B24" i="1" s="1"/>
  <c r="C21" i="18"/>
  <c r="A21" i="18"/>
  <c r="B23" i="1" s="1"/>
  <c r="D21" i="18"/>
  <c r="F21" i="18"/>
  <c r="E21" i="18"/>
  <c r="N22" i="1"/>
  <c r="H22" i="1"/>
  <c r="J22" i="1"/>
  <c r="D22" i="1"/>
  <c r="L22" i="1"/>
  <c r="K22" i="1"/>
  <c r="M22" i="1"/>
  <c r="G22" i="1"/>
  <c r="F22" i="1"/>
  <c r="E22" i="1"/>
  <c r="I22" i="1"/>
  <c r="C22" i="1"/>
  <c r="D22" i="18" l="1"/>
  <c r="C22" i="18"/>
  <c r="F22" i="18"/>
  <c r="H23" i="1"/>
  <c r="J23" i="1"/>
  <c r="D23" i="1"/>
  <c r="E23" i="1"/>
  <c r="I23" i="1"/>
  <c r="C23" i="1"/>
  <c r="N23" i="1"/>
  <c r="L23" i="1"/>
  <c r="F23" i="1"/>
  <c r="K23" i="1"/>
  <c r="M23" i="1"/>
  <c r="G23" i="1"/>
  <c r="A53" i="17"/>
  <c r="F23" i="18" s="1"/>
  <c r="E22" i="18"/>
  <c r="B22" i="18"/>
  <c r="A24" i="1" s="1"/>
  <c r="L24" i="1" l="1"/>
  <c r="C24" i="1"/>
  <c r="I24" i="1"/>
  <c r="M24" i="1"/>
  <c r="J24" i="1"/>
  <c r="N24" i="1"/>
  <c r="F24" i="1"/>
  <c r="A54" i="17"/>
  <c r="D24" i="18" s="1"/>
  <c r="B23" i="18"/>
  <c r="A25" i="1" s="1"/>
  <c r="D23" i="18"/>
  <c r="A23" i="18"/>
  <c r="B25" i="1" s="1"/>
  <c r="E23" i="18"/>
  <c r="C23" i="18"/>
  <c r="E24" i="1"/>
  <c r="H24" i="1"/>
  <c r="D24" i="1"/>
  <c r="G24" i="1"/>
  <c r="K24" i="1"/>
  <c r="C24" i="18" l="1"/>
  <c r="A24" i="18"/>
  <c r="B26" i="1" s="1"/>
  <c r="E24" i="18"/>
  <c r="N25" i="1"/>
  <c r="M25" i="1"/>
  <c r="G25" i="1"/>
  <c r="L25" i="1"/>
  <c r="C25" i="1"/>
  <c r="E25" i="1"/>
  <c r="J25" i="1"/>
  <c r="A55" i="17"/>
  <c r="F24" i="18"/>
  <c r="B24" i="18"/>
  <c r="A26" i="1" s="1"/>
  <c r="F25" i="1"/>
  <c r="K25" i="1"/>
  <c r="H25" i="1"/>
  <c r="I25" i="1"/>
  <c r="D25" i="1"/>
  <c r="H26" i="1" l="1"/>
  <c r="L26" i="1"/>
  <c r="F26" i="1"/>
  <c r="M26" i="1"/>
  <c r="G26" i="1"/>
  <c r="K26" i="1"/>
  <c r="J26" i="1"/>
  <c r="I26" i="1"/>
  <c r="E26" i="1"/>
  <c r="N26" i="1"/>
  <c r="D26" i="1"/>
  <c r="C26" i="1"/>
  <c r="A56" i="17"/>
  <c r="A26" i="18" s="1"/>
  <c r="B28" i="1" s="1"/>
  <c r="F25" i="18"/>
  <c r="D25" i="18"/>
  <c r="E25" i="18"/>
  <c r="C25" i="18"/>
  <c r="B25" i="18"/>
  <c r="A27" i="1" s="1"/>
  <c r="A25" i="18"/>
  <c r="B27" i="1" s="1"/>
  <c r="F26" i="18" l="1"/>
  <c r="B26" i="18"/>
  <c r="A28" i="1" s="1"/>
  <c r="E26" i="18"/>
  <c r="C26" i="18"/>
  <c r="H27" i="1"/>
  <c r="N27" i="1"/>
  <c r="J27" i="1"/>
  <c r="D27" i="1"/>
  <c r="E27" i="1"/>
  <c r="I27" i="1"/>
  <c r="C27" i="1"/>
  <c r="L27" i="1"/>
  <c r="F27" i="1"/>
  <c r="K27" i="1"/>
  <c r="M27" i="1"/>
  <c r="G27" i="1"/>
  <c r="A57" i="17"/>
  <c r="B27" i="18" s="1"/>
  <c r="A29" i="1" s="1"/>
  <c r="D26" i="18"/>
  <c r="H28" i="1" l="1"/>
  <c r="L28" i="1"/>
  <c r="N28" i="1"/>
  <c r="E28" i="1"/>
  <c r="G28" i="1"/>
  <c r="C28" i="1"/>
  <c r="J28" i="1"/>
  <c r="F28" i="1"/>
  <c r="A58" i="17"/>
  <c r="D28" i="1"/>
  <c r="I28" i="1"/>
  <c r="K28" i="1"/>
  <c r="M28" i="1"/>
  <c r="A59" i="17" l="1"/>
  <c r="A60" i="17" l="1"/>
  <c r="A61" i="17" l="1"/>
  <c r="A62" i="17" l="1"/>
  <c r="A63" i="17" l="1"/>
  <c r="A64" i="17" l="1"/>
  <c r="A65" i="17" l="1"/>
  <c r="A66" i="17" l="1"/>
  <c r="A67" i="17" l="1"/>
  <c r="A68" i="17" l="1"/>
  <c r="A69" i="17" s="1"/>
  <c r="A70" i="17" l="1"/>
  <c r="A77" i="17"/>
  <c r="A78" i="17" l="1"/>
  <c r="A79" i="17" l="1"/>
  <c r="A80" i="17" l="1"/>
  <c r="A81" i="17" l="1"/>
  <c r="A82" i="17" l="1"/>
  <c r="A83" i="17" l="1"/>
  <c r="A84" i="17" l="1"/>
  <c r="A85" i="17" l="1"/>
  <c r="A86" i="17" l="1"/>
  <c r="A87" i="17" s="1"/>
  <c r="A98" i="17" s="1"/>
  <c r="A99" i="17" s="1"/>
  <c r="A100" i="17" s="1"/>
  <c r="A101" i="17" s="1"/>
  <c r="A102" i="17" s="1"/>
  <c r="A113" i="17" s="1"/>
  <c r="A114" i="17" s="1"/>
  <c r="A115" i="17" s="1"/>
  <c r="A116" i="17" s="1"/>
  <c r="A117" i="17" s="1"/>
  <c r="A118" i="17" s="1"/>
  <c r="A119" i="17" s="1"/>
  <c r="A120" i="17" s="1"/>
  <c r="A121" i="17" s="1"/>
  <c r="A122" i="17" s="1"/>
  <c r="A123" i="17" s="1"/>
  <c r="A124" i="17" s="1"/>
  <c r="A125" i="17" s="1"/>
  <c r="A126" i="17" s="1"/>
  <c r="A127" i="17" s="1"/>
  <c r="A128" i="17" s="1"/>
  <c r="A138" i="17" s="1"/>
  <c r="D70" i="18" l="1"/>
  <c r="A139" i="17"/>
  <c r="A140" i="17" s="1"/>
  <c r="A72" i="18" l="1"/>
  <c r="B74" i="1" s="1"/>
  <c r="A141" i="17"/>
  <c r="C73" i="18" l="1"/>
  <c r="A142" i="17"/>
  <c r="C74" i="18" l="1"/>
  <c r="A143" i="17"/>
  <c r="F75" i="18" l="1"/>
  <c r="A144" i="17"/>
  <c r="A76" i="18" l="1"/>
  <c r="B78" i="1" s="1"/>
  <c r="A153" i="17"/>
  <c r="A154" i="17" l="1"/>
  <c r="E56" i="18"/>
  <c r="E59" i="18"/>
  <c r="E44" i="18"/>
  <c r="C33" i="18"/>
  <c r="C30" i="18"/>
  <c r="B65" i="18"/>
  <c r="A67" i="1" s="1"/>
  <c r="B49" i="18"/>
  <c r="A51" i="1" s="1"/>
  <c r="A37" i="18"/>
  <c r="B39" i="1" s="1"/>
  <c r="B38" i="18"/>
  <c r="A40" i="1" s="1"/>
  <c r="D52" i="18"/>
  <c r="A49" i="18"/>
  <c r="B51" i="1" s="1"/>
  <c r="B36" i="18"/>
  <c r="A38" i="1" s="1"/>
  <c r="D38" i="18"/>
  <c r="A54" i="18"/>
  <c r="B56" i="1" s="1"/>
  <c r="B41" i="18"/>
  <c r="A43" i="1" s="1"/>
  <c r="B33" i="18"/>
  <c r="A35" i="1" s="1"/>
  <c r="F41" i="18"/>
  <c r="A28" i="18"/>
  <c r="B30" i="1" s="1"/>
  <c r="B35" i="18"/>
  <c r="A37" i="1" s="1"/>
  <c r="E33" i="18"/>
  <c r="E27" i="18"/>
  <c r="A50" i="18"/>
  <c r="B52" i="1" s="1"/>
  <c r="A32" i="18"/>
  <c r="B34" i="1" s="1"/>
  <c r="F40" i="18"/>
  <c r="E38" i="18"/>
  <c r="C59" i="18"/>
  <c r="C28" i="18"/>
  <c r="B57" i="18"/>
  <c r="A59" i="1" s="1"/>
  <c r="B43" i="18"/>
  <c r="A45" i="1" s="1"/>
  <c r="C46" i="18"/>
  <c r="D54" i="18"/>
  <c r="C66" i="18"/>
  <c r="C49" i="18"/>
  <c r="D42" i="18"/>
  <c r="C36" i="18"/>
  <c r="B50" i="18"/>
  <c r="A52" i="1" s="1"/>
  <c r="B54" i="18"/>
  <c r="A56" i="1" s="1"/>
  <c r="F54" i="18"/>
  <c r="C57" i="18"/>
  <c r="D63" i="18"/>
  <c r="D27" i="18"/>
  <c r="D51" i="18"/>
  <c r="A59" i="18"/>
  <c r="B61" i="1" s="1"/>
  <c r="A62" i="18"/>
  <c r="B64" i="1" s="1"/>
  <c r="F43" i="18"/>
  <c r="E53" i="18"/>
  <c r="E28" i="18"/>
  <c r="B58" i="18"/>
  <c r="A60" i="1" s="1"/>
  <c r="B45" i="18"/>
  <c r="A47" i="1" s="1"/>
  <c r="C31" i="18"/>
  <c r="D28" i="18"/>
  <c r="D36" i="18"/>
  <c r="C56" i="18"/>
  <c r="C27" i="18"/>
  <c r="E65" i="18"/>
  <c r="B55" i="18"/>
  <c r="A57" i="1" s="1"/>
  <c r="A41" i="18"/>
  <c r="B43" i="1" s="1"/>
  <c r="B51" i="18"/>
  <c r="A53" i="1" s="1"/>
  <c r="A34" i="18"/>
  <c r="B36" i="1" s="1"/>
  <c r="C61" i="18"/>
  <c r="E67" i="18"/>
  <c r="B56" i="18"/>
  <c r="A58" i="1" s="1"/>
  <c r="A33" i="18"/>
  <c r="B35" i="1" s="1"/>
  <c r="C54" i="18"/>
  <c r="F55" i="18"/>
  <c r="C50" i="18"/>
  <c r="A66" i="18"/>
  <c r="B68" i="1" s="1"/>
  <c r="C53" i="18"/>
  <c r="D29" i="18"/>
  <c r="E42" i="18"/>
  <c r="B62" i="18"/>
  <c r="A64" i="1" s="1"/>
  <c r="C67" i="18"/>
  <c r="F49" i="18"/>
  <c r="D56" i="18"/>
  <c r="E51" i="18"/>
  <c r="D35" i="18"/>
  <c r="B48" i="18"/>
  <c r="A50" i="1" s="1"/>
  <c r="D31" i="18"/>
  <c r="C45" i="18"/>
  <c r="B64" i="18"/>
  <c r="A66" i="1" s="1"/>
  <c r="D45" i="18"/>
  <c r="C42" i="18"/>
  <c r="D47" i="18"/>
  <c r="A55" i="18"/>
  <c r="B57" i="1" s="1"/>
  <c r="F56" i="18"/>
  <c r="A63" i="18"/>
  <c r="B65" i="1" s="1"/>
  <c r="E34" i="18"/>
  <c r="E45" i="18"/>
  <c r="F59" i="18"/>
  <c r="A45" i="18"/>
  <c r="B47" i="1" s="1"/>
  <c r="D66" i="18"/>
  <c r="D55" i="18"/>
  <c r="F57" i="18"/>
  <c r="F38" i="18"/>
  <c r="E50" i="18"/>
  <c r="A51" i="18"/>
  <c r="B53" i="1" s="1"/>
  <c r="C29" i="18"/>
  <c r="D62" i="18"/>
  <c r="B39" i="18"/>
  <c r="A41" i="1" s="1"/>
  <c r="E36" i="18"/>
  <c r="E48" i="18"/>
  <c r="E35" i="18"/>
  <c r="F53" i="18"/>
  <c r="F42" i="18"/>
  <c r="D61" i="18"/>
  <c r="F37" i="18"/>
  <c r="A36" i="18"/>
  <c r="B38" i="1" s="1"/>
  <c r="F48" i="18"/>
  <c r="A31" i="18"/>
  <c r="B33" i="1" s="1"/>
  <c r="F44" i="18"/>
  <c r="F30" i="18"/>
  <c r="F28" i="18"/>
  <c r="C51" i="18"/>
  <c r="F31" i="18"/>
  <c r="A47" i="18"/>
  <c r="B49" i="1" s="1"/>
  <c r="E62" i="18"/>
  <c r="E54" i="18"/>
  <c r="B61" i="18"/>
  <c r="A63" i="1" s="1"/>
  <c r="E46" i="18"/>
  <c r="F27" i="18"/>
  <c r="C32" i="18"/>
  <c r="D46" i="18"/>
  <c r="C35" i="18"/>
  <c r="D39" i="18"/>
  <c r="B63" i="18"/>
  <c r="A65" i="1" s="1"/>
  <c r="D53" i="18"/>
  <c r="D44" i="18"/>
  <c r="E41" i="18"/>
  <c r="A30" i="18"/>
  <c r="B32" i="1" s="1"/>
  <c r="A65" i="18"/>
  <c r="B67" i="1" s="1"/>
  <c r="F29" i="18"/>
  <c r="B59" i="18"/>
  <c r="A61" i="1" s="1"/>
  <c r="B30" i="18"/>
  <c r="A32" i="1" s="1"/>
  <c r="D40" i="18"/>
  <c r="E31" i="18"/>
  <c r="C52" i="18"/>
  <c r="F34" i="18"/>
  <c r="B53" i="18"/>
  <c r="A55" i="1" s="1"/>
  <c r="B32" i="18"/>
  <c r="A34" i="1" s="1"/>
  <c r="A29" i="18"/>
  <c r="B31" i="1" s="1"/>
  <c r="F52" i="18"/>
  <c r="B31" i="18"/>
  <c r="A33" i="1" s="1"/>
  <c r="B52" i="18"/>
  <c r="A54" i="1" s="1"/>
  <c r="A39" i="18"/>
  <c r="B41" i="1" s="1"/>
  <c r="A44" i="18"/>
  <c r="B46" i="1" s="1"/>
  <c r="E39" i="18"/>
  <c r="C41" i="18"/>
  <c r="F46" i="18"/>
  <c r="B42" i="18"/>
  <c r="A44" i="1" s="1"/>
  <c r="D34" i="18"/>
  <c r="C39" i="18"/>
  <c r="C37" i="18"/>
  <c r="C62" i="18"/>
  <c r="A57" i="18"/>
  <c r="B59" i="1" s="1"/>
  <c r="E55" i="18"/>
  <c r="A27" i="18"/>
  <c r="B29" i="1" s="1"/>
  <c r="F60" i="18"/>
  <c r="A64" i="18"/>
  <c r="B66" i="1" s="1"/>
  <c r="D59" i="18"/>
  <c r="E47" i="18"/>
  <c r="F50" i="18"/>
  <c r="F47" i="18"/>
  <c r="C63" i="18"/>
  <c r="C34" i="18"/>
  <c r="A48" i="18"/>
  <c r="B50" i="1" s="1"/>
  <c r="D50" i="18"/>
  <c r="A52" i="18"/>
  <c r="B54" i="1" s="1"/>
  <c r="B47" i="18"/>
  <c r="A49" i="1" s="1"/>
  <c r="F35" i="18"/>
  <c r="A40" i="18"/>
  <c r="B42" i="1" s="1"/>
  <c r="C58" i="18"/>
  <c r="F33" i="18"/>
  <c r="C55" i="18"/>
  <c r="D49" i="18"/>
  <c r="D57" i="18"/>
  <c r="C60" i="18"/>
  <c r="F62" i="18"/>
  <c r="F65" i="18"/>
  <c r="D41" i="18"/>
  <c r="A67" i="18"/>
  <c r="B69" i="1" s="1"/>
  <c r="F58" i="18"/>
  <c r="D67" i="18"/>
  <c r="F66" i="18"/>
  <c r="B46" i="18"/>
  <c r="A48" i="1" s="1"/>
  <c r="A58" i="18"/>
  <c r="B60" i="1" s="1"/>
  <c r="B60" i="18"/>
  <c r="A62" i="1" s="1"/>
  <c r="D30" i="18"/>
  <c r="E60" i="18"/>
  <c r="C48" i="18"/>
  <c r="F51" i="18"/>
  <c r="E40" i="18"/>
  <c r="F63" i="18"/>
  <c r="D43" i="18"/>
  <c r="D32" i="18"/>
  <c r="D60" i="18"/>
  <c r="B44" i="18"/>
  <c r="A46" i="1" s="1"/>
  <c r="A38" i="18"/>
  <c r="B40" i="1" s="1"/>
  <c r="E61" i="18"/>
  <c r="B66" i="18"/>
  <c r="A68" i="1" s="1"/>
  <c r="D65" i="18"/>
  <c r="F32" i="18"/>
  <c r="E57" i="18"/>
  <c r="C47" i="18"/>
  <c r="C65" i="18"/>
  <c r="A56" i="18"/>
  <c r="B58" i="1" s="1"/>
  <c r="D48" i="18"/>
  <c r="C44" i="18"/>
  <c r="B34" i="18"/>
  <c r="A36" i="1" s="1"/>
  <c r="A43" i="18"/>
  <c r="B45" i="1" s="1"/>
  <c r="E30" i="18"/>
  <c r="E49" i="18"/>
  <c r="E32" i="18"/>
  <c r="B40" i="18"/>
  <c r="A42" i="1" s="1"/>
  <c r="E37" i="18"/>
  <c r="F45" i="18"/>
  <c r="E64" i="18"/>
  <c r="C38" i="18"/>
  <c r="B29" i="18"/>
  <c r="A31" i="1" s="1"/>
  <c r="C43" i="18"/>
  <c r="C64" i="18"/>
  <c r="A61" i="18"/>
  <c r="B63" i="1" s="1"/>
  <c r="A42" i="18"/>
  <c r="B44" i="1" s="1"/>
  <c r="E63" i="18"/>
  <c r="F61" i="18"/>
  <c r="A35" i="18"/>
  <c r="B37" i="1" s="1"/>
  <c r="D64" i="18"/>
  <c r="D37" i="18"/>
  <c r="A53" i="18"/>
  <c r="B55" i="1" s="1"/>
  <c r="C40" i="18"/>
  <c r="A60" i="18"/>
  <c r="B62" i="1" s="1"/>
  <c r="A46" i="18"/>
  <c r="B48" i="1" s="1"/>
  <c r="D33" i="18"/>
  <c r="F64" i="18"/>
  <c r="B28" i="18"/>
  <c r="A30" i="1" s="1"/>
  <c r="D58" i="18"/>
  <c r="E29" i="18"/>
  <c r="E66" i="18"/>
  <c r="F39" i="18"/>
  <c r="E58" i="18"/>
  <c r="B37" i="18"/>
  <c r="A39" i="1" s="1"/>
  <c r="F36" i="18"/>
  <c r="E43" i="18"/>
  <c r="E52" i="18"/>
  <c r="F67" i="18"/>
  <c r="B69" i="18"/>
  <c r="A71" i="1" s="1"/>
  <c r="E69" i="18"/>
  <c r="E68" i="18"/>
  <c r="A69" i="18"/>
  <c r="B71" i="1" s="1"/>
  <c r="F68" i="18"/>
  <c r="C69" i="18"/>
  <c r="B67" i="18"/>
  <c r="A69" i="1" s="1"/>
  <c r="D68" i="18"/>
  <c r="C68" i="18"/>
  <c r="A68" i="18"/>
  <c r="B70" i="1" s="1"/>
  <c r="F69" i="18"/>
  <c r="D69" i="18"/>
  <c r="B68" i="18"/>
  <c r="A70" i="1" s="1"/>
  <c r="A70" i="18"/>
  <c r="B72" i="1" s="1"/>
  <c r="F70" i="18"/>
  <c r="E70" i="18"/>
  <c r="C70" i="18"/>
  <c r="C71" i="18"/>
  <c r="A71" i="18"/>
  <c r="B73" i="1" s="1"/>
  <c r="B70" i="18"/>
  <c r="A72" i="1" s="1"/>
  <c r="D71" i="18"/>
  <c r="F72" i="18"/>
  <c r="E72" i="18"/>
  <c r="C72" i="18"/>
  <c r="E71" i="18"/>
  <c r="F71" i="18"/>
  <c r="D72" i="18"/>
  <c r="B72" i="18"/>
  <c r="A74" i="1" s="1"/>
  <c r="B71" i="18"/>
  <c r="A73" i="1" s="1"/>
  <c r="D73" i="18"/>
  <c r="A73" i="18"/>
  <c r="B75" i="1" s="1"/>
  <c r="E73" i="18"/>
  <c r="B73" i="18"/>
  <c r="A75" i="1" s="1"/>
  <c r="F73" i="18"/>
  <c r="A74" i="18"/>
  <c r="B76" i="1" s="1"/>
  <c r="E74" i="18"/>
  <c r="B74" i="18"/>
  <c r="A76" i="1" s="1"/>
  <c r="D74" i="18"/>
  <c r="F74" i="18"/>
  <c r="B75" i="18"/>
  <c r="A77" i="1" s="1"/>
  <c r="C75" i="18"/>
  <c r="E75" i="18"/>
  <c r="A75" i="18"/>
  <c r="B77" i="1" s="1"/>
  <c r="D75" i="18"/>
  <c r="B76" i="18"/>
  <c r="A78" i="1" s="1"/>
  <c r="D76" i="18"/>
  <c r="F76" i="18"/>
  <c r="C76" i="18"/>
  <c r="E76" i="18"/>
  <c r="E77" i="18"/>
  <c r="D77" i="18"/>
  <c r="B77" i="18"/>
  <c r="A79" i="1" s="1"/>
  <c r="A77" i="18"/>
  <c r="B79" i="1" s="1"/>
  <c r="C77" i="18"/>
  <c r="F77" i="18"/>
  <c r="F78" i="18"/>
  <c r="B78" i="18"/>
  <c r="A80" i="1" s="1"/>
  <c r="E78" i="18"/>
  <c r="A78" i="18"/>
  <c r="B80" i="1" s="1"/>
  <c r="D78" i="18"/>
  <c r="C78" i="18"/>
  <c r="A155" i="17" l="1"/>
  <c r="N80" i="1"/>
  <c r="J80" i="1"/>
  <c r="F80" i="1"/>
  <c r="M80" i="1"/>
  <c r="K80" i="1"/>
  <c r="C80" i="1"/>
  <c r="E80" i="1"/>
  <c r="L80" i="1"/>
  <c r="H80" i="1"/>
  <c r="D80" i="1"/>
  <c r="I80" i="1"/>
  <c r="G80" i="1"/>
  <c r="K77" i="1"/>
  <c r="F77" i="1"/>
  <c r="M77" i="1"/>
  <c r="N77" i="1"/>
  <c r="H77" i="1"/>
  <c r="C77" i="1"/>
  <c r="J77" i="1"/>
  <c r="G77" i="1"/>
  <c r="E77" i="1"/>
  <c r="L77" i="1"/>
  <c r="D77" i="1"/>
  <c r="I77" i="1"/>
  <c r="C75" i="1"/>
  <c r="L75" i="1"/>
  <c r="F75" i="1"/>
  <c r="K75" i="1"/>
  <c r="M75" i="1"/>
  <c r="G75" i="1"/>
  <c r="H75" i="1"/>
  <c r="N75" i="1"/>
  <c r="J75" i="1"/>
  <c r="D75" i="1"/>
  <c r="E75" i="1"/>
  <c r="I75" i="1"/>
  <c r="K73" i="1"/>
  <c r="D73" i="1"/>
  <c r="L73" i="1"/>
  <c r="G73" i="1"/>
  <c r="I73" i="1"/>
  <c r="J73" i="1"/>
  <c r="N73" i="1"/>
  <c r="C73" i="1"/>
  <c r="E73" i="1"/>
  <c r="H73" i="1"/>
  <c r="M73" i="1"/>
  <c r="F73" i="1"/>
  <c r="N74" i="1"/>
  <c r="H74" i="1"/>
  <c r="D74" i="1"/>
  <c r="E74" i="1"/>
  <c r="K74" i="1"/>
  <c r="C74" i="1"/>
  <c r="L74" i="1"/>
  <c r="J74" i="1"/>
  <c r="F74" i="1"/>
  <c r="I74" i="1"/>
  <c r="M74" i="1"/>
  <c r="G74" i="1"/>
  <c r="C69" i="1"/>
  <c r="M69" i="1"/>
  <c r="F69" i="1"/>
  <c r="G69" i="1"/>
  <c r="D69" i="1"/>
  <c r="L69" i="1"/>
  <c r="J69" i="1"/>
  <c r="K69" i="1"/>
  <c r="N69" i="1"/>
  <c r="E69" i="1"/>
  <c r="H69" i="1"/>
  <c r="I69" i="1"/>
  <c r="C41" i="1"/>
  <c r="N41" i="1"/>
  <c r="J41" i="1"/>
  <c r="F41" i="1"/>
  <c r="M41" i="1"/>
  <c r="E41" i="1"/>
  <c r="G41" i="1"/>
  <c r="H41" i="1"/>
  <c r="I41" i="1"/>
  <c r="L41" i="1"/>
  <c r="D41" i="1"/>
  <c r="K41" i="1"/>
  <c r="H63" i="1"/>
  <c r="C63" i="1"/>
  <c r="L63" i="1"/>
  <c r="F63" i="1"/>
  <c r="M63" i="1"/>
  <c r="G63" i="1"/>
  <c r="E63" i="1"/>
  <c r="N63" i="1"/>
  <c r="J63" i="1"/>
  <c r="D63" i="1"/>
  <c r="I63" i="1"/>
  <c r="K63" i="1"/>
  <c r="N65" i="1"/>
  <c r="J65" i="1"/>
  <c r="F65" i="1"/>
  <c r="M65" i="1"/>
  <c r="E65" i="1"/>
  <c r="H65" i="1"/>
  <c r="I65" i="1"/>
  <c r="C65" i="1"/>
  <c r="K65" i="1"/>
  <c r="L65" i="1"/>
  <c r="D65" i="1"/>
  <c r="G65" i="1"/>
  <c r="H53" i="1"/>
  <c r="L53" i="1"/>
  <c r="F53" i="1"/>
  <c r="M53" i="1"/>
  <c r="G53" i="1"/>
  <c r="K53" i="1"/>
  <c r="N53" i="1"/>
  <c r="J53" i="1"/>
  <c r="D53" i="1"/>
  <c r="I53" i="1"/>
  <c r="C53" i="1"/>
  <c r="E53" i="1"/>
  <c r="C67" i="1"/>
  <c r="I67" i="1"/>
  <c r="L67" i="1"/>
  <c r="H67" i="1"/>
  <c r="D67" i="1"/>
  <c r="E67" i="1"/>
  <c r="G67" i="1"/>
  <c r="N67" i="1"/>
  <c r="F67" i="1"/>
  <c r="K67" i="1"/>
  <c r="J67" i="1"/>
  <c r="M67" i="1"/>
  <c r="M35" i="1"/>
  <c r="N35" i="1"/>
  <c r="J35" i="1"/>
  <c r="F35" i="1"/>
  <c r="I35" i="1"/>
  <c r="K35" i="1"/>
  <c r="C35" i="1"/>
  <c r="L35" i="1"/>
  <c r="D35" i="1"/>
  <c r="G35" i="1"/>
  <c r="H35" i="1"/>
  <c r="E35" i="1"/>
  <c r="N49" i="1"/>
  <c r="L49" i="1"/>
  <c r="H49" i="1"/>
  <c r="D49" i="1"/>
  <c r="G49" i="1"/>
  <c r="M49" i="1"/>
  <c r="E49" i="1"/>
  <c r="F49" i="1"/>
  <c r="C49" i="1"/>
  <c r="J49" i="1"/>
  <c r="K49" i="1"/>
  <c r="I49" i="1"/>
  <c r="N48" i="1"/>
  <c r="H48" i="1"/>
  <c r="D48" i="1"/>
  <c r="E48" i="1"/>
  <c r="K48" i="1"/>
  <c r="C48" i="1"/>
  <c r="L48" i="1"/>
  <c r="J48" i="1"/>
  <c r="I48" i="1"/>
  <c r="G48" i="1"/>
  <c r="F48" i="1"/>
  <c r="M48" i="1"/>
  <c r="H29" i="1"/>
  <c r="L29" i="1"/>
  <c r="F29" i="1"/>
  <c r="K29" i="1"/>
  <c r="M29" i="1"/>
  <c r="G29" i="1"/>
  <c r="J29" i="1"/>
  <c r="E29" i="1"/>
  <c r="C29" i="1"/>
  <c r="N29" i="1"/>
  <c r="D29" i="1"/>
  <c r="I29" i="1"/>
  <c r="L33" i="1"/>
  <c r="J33" i="1"/>
  <c r="F33" i="1"/>
  <c r="K33" i="1"/>
  <c r="C33" i="1"/>
  <c r="E33" i="1"/>
  <c r="N33" i="1"/>
  <c r="D33" i="1"/>
  <c r="I33" i="1"/>
  <c r="H33" i="1"/>
  <c r="G33" i="1"/>
  <c r="I30" i="1"/>
  <c r="N30" i="1"/>
  <c r="J30" i="1"/>
  <c r="F30" i="1"/>
  <c r="K30" i="1"/>
  <c r="C30" i="1"/>
  <c r="E30" i="1"/>
  <c r="L30" i="1"/>
  <c r="D30" i="1"/>
  <c r="M30" i="1"/>
  <c r="H30" i="1"/>
  <c r="G30" i="1"/>
  <c r="L46" i="1"/>
  <c r="H46" i="1"/>
  <c r="D46" i="1"/>
  <c r="C46" i="1"/>
  <c r="I46" i="1"/>
  <c r="J46" i="1"/>
  <c r="G46" i="1"/>
  <c r="E46" i="1"/>
  <c r="K46" i="1"/>
  <c r="N46" i="1"/>
  <c r="F46" i="1"/>
  <c r="M46" i="1"/>
  <c r="N50" i="1"/>
  <c r="L50" i="1"/>
  <c r="H50" i="1"/>
  <c r="D50" i="1"/>
  <c r="I50" i="1"/>
  <c r="K50" i="1"/>
  <c r="C50" i="1"/>
  <c r="F50" i="1"/>
  <c r="E50" i="1"/>
  <c r="J50" i="1"/>
  <c r="M50" i="1"/>
  <c r="G50" i="1"/>
  <c r="H39" i="1"/>
  <c r="L39" i="1"/>
  <c r="F39" i="1"/>
  <c r="M39" i="1"/>
  <c r="G39" i="1"/>
  <c r="K39" i="1"/>
  <c r="N39" i="1"/>
  <c r="D39" i="1"/>
  <c r="C39" i="1"/>
  <c r="J39" i="1"/>
  <c r="I39" i="1"/>
  <c r="E39" i="1"/>
  <c r="L44" i="1"/>
  <c r="H44" i="1"/>
  <c r="D44" i="1"/>
  <c r="C44" i="1"/>
  <c r="I44" i="1"/>
  <c r="G44" i="1"/>
  <c r="N44" i="1"/>
  <c r="F44" i="1"/>
  <c r="M44" i="1"/>
  <c r="J44" i="1"/>
  <c r="K44" i="1"/>
  <c r="E44" i="1"/>
  <c r="I40" i="1"/>
  <c r="N40" i="1"/>
  <c r="J40" i="1"/>
  <c r="F40" i="1"/>
  <c r="M40" i="1"/>
  <c r="K40" i="1"/>
  <c r="C40" i="1"/>
  <c r="L40" i="1"/>
  <c r="D40" i="1"/>
  <c r="G40" i="1"/>
  <c r="H40" i="1"/>
  <c r="E40" i="1"/>
  <c r="K56" i="1"/>
  <c r="N56" i="1"/>
  <c r="J56" i="1"/>
  <c r="F56" i="1"/>
  <c r="M56" i="1"/>
  <c r="E56" i="1"/>
  <c r="C56" i="1"/>
  <c r="L56" i="1"/>
  <c r="H56" i="1"/>
  <c r="D56" i="1"/>
  <c r="I56" i="1"/>
  <c r="G56" i="1"/>
  <c r="N42" i="1"/>
  <c r="J42" i="1"/>
  <c r="F42" i="1"/>
  <c r="G42" i="1"/>
  <c r="I42" i="1"/>
  <c r="C42" i="1"/>
  <c r="D42" i="1"/>
  <c r="L42" i="1"/>
  <c r="K42" i="1"/>
  <c r="E42" i="1"/>
  <c r="H42" i="1"/>
  <c r="M42" i="1"/>
  <c r="N79" i="1"/>
  <c r="J79" i="1"/>
  <c r="D79" i="1"/>
  <c r="I79" i="1"/>
  <c r="C79" i="1"/>
  <c r="E79" i="1"/>
  <c r="H79" i="1"/>
  <c r="L79" i="1"/>
  <c r="F79" i="1"/>
  <c r="M79" i="1"/>
  <c r="G79" i="1"/>
  <c r="K79" i="1"/>
  <c r="L78" i="1"/>
  <c r="H78" i="1"/>
  <c r="D78" i="1"/>
  <c r="E78" i="1"/>
  <c r="G78" i="1"/>
  <c r="N78" i="1"/>
  <c r="M78" i="1"/>
  <c r="J78" i="1"/>
  <c r="F78" i="1"/>
  <c r="I78" i="1"/>
  <c r="K78" i="1"/>
  <c r="C78" i="1"/>
  <c r="F76" i="1"/>
  <c r="L76" i="1"/>
  <c r="D76" i="1"/>
  <c r="C76" i="1"/>
  <c r="I76" i="1"/>
  <c r="E76" i="1"/>
  <c r="H76" i="1"/>
  <c r="N76" i="1"/>
  <c r="J76" i="1"/>
  <c r="K76" i="1"/>
  <c r="M76" i="1"/>
  <c r="G76" i="1"/>
  <c r="C72" i="1"/>
  <c r="K72" i="1"/>
  <c r="H72" i="1"/>
  <c r="G72" i="1"/>
  <c r="D72" i="1"/>
  <c r="N72" i="1"/>
  <c r="F72" i="1"/>
  <c r="E72" i="1"/>
  <c r="M72" i="1"/>
  <c r="L72" i="1"/>
  <c r="I72" i="1"/>
  <c r="J72" i="1"/>
  <c r="C71" i="1"/>
  <c r="L71" i="1"/>
  <c r="H71" i="1"/>
  <c r="K71" i="1"/>
  <c r="M71" i="1"/>
  <c r="E71" i="1"/>
  <c r="D71" i="1"/>
  <c r="N71" i="1"/>
  <c r="J71" i="1"/>
  <c r="F71" i="1"/>
  <c r="G71" i="1"/>
  <c r="I71" i="1"/>
  <c r="I70" i="1"/>
  <c r="L70" i="1"/>
  <c r="H70" i="1"/>
  <c r="D70" i="1"/>
  <c r="E70" i="1"/>
  <c r="G70" i="1"/>
  <c r="C70" i="1"/>
  <c r="N70" i="1"/>
  <c r="J70" i="1"/>
  <c r="F70" i="1"/>
  <c r="M70" i="1"/>
  <c r="K70" i="1"/>
  <c r="I38" i="1"/>
  <c r="L38" i="1"/>
  <c r="H38" i="1"/>
  <c r="D38" i="1"/>
  <c r="G38" i="1"/>
  <c r="M38" i="1"/>
  <c r="N38" i="1"/>
  <c r="F38" i="1"/>
  <c r="C38" i="1"/>
  <c r="J38" i="1"/>
  <c r="K38" i="1"/>
  <c r="E38" i="1"/>
  <c r="G66" i="1"/>
  <c r="L66" i="1"/>
  <c r="H66" i="1"/>
  <c r="D66" i="1"/>
  <c r="I66" i="1"/>
  <c r="K66" i="1"/>
  <c r="C66" i="1"/>
  <c r="J66" i="1"/>
  <c r="M66" i="1"/>
  <c r="N66" i="1"/>
  <c r="F66" i="1"/>
  <c r="E66" i="1"/>
  <c r="L47" i="1"/>
  <c r="J47" i="1"/>
  <c r="F47" i="1"/>
  <c r="M47" i="1"/>
  <c r="G47" i="1"/>
  <c r="I47" i="1"/>
  <c r="N47" i="1"/>
  <c r="D47" i="1"/>
  <c r="C47" i="1"/>
  <c r="H47" i="1"/>
  <c r="K47" i="1"/>
  <c r="E47" i="1"/>
  <c r="L34" i="1"/>
  <c r="H34" i="1"/>
  <c r="D34" i="1"/>
  <c r="I34" i="1"/>
  <c r="G34" i="1"/>
  <c r="K34" i="1"/>
  <c r="N34" i="1"/>
  <c r="F34" i="1"/>
  <c r="E34" i="1"/>
  <c r="J34" i="1"/>
  <c r="M34" i="1"/>
  <c r="C34" i="1"/>
  <c r="L68" i="1"/>
  <c r="H68" i="1"/>
  <c r="D68" i="1"/>
  <c r="E68" i="1"/>
  <c r="G68" i="1"/>
  <c r="C68" i="1"/>
  <c r="N68" i="1"/>
  <c r="F68" i="1"/>
  <c r="K68" i="1"/>
  <c r="I68" i="1"/>
  <c r="J68" i="1"/>
  <c r="M68" i="1"/>
  <c r="C60" i="1"/>
  <c r="G60" i="1"/>
  <c r="L60" i="1"/>
  <c r="H60" i="1"/>
  <c r="D60" i="1"/>
  <c r="M60" i="1"/>
  <c r="E60" i="1"/>
  <c r="J60" i="1"/>
  <c r="K60" i="1"/>
  <c r="N60" i="1"/>
  <c r="F60" i="1"/>
  <c r="I60" i="1"/>
  <c r="C64" i="1"/>
  <c r="K64" i="1"/>
  <c r="L64" i="1"/>
  <c r="H64" i="1"/>
  <c r="D64" i="1"/>
  <c r="I64" i="1"/>
  <c r="G64" i="1"/>
  <c r="J64" i="1"/>
  <c r="M64" i="1"/>
  <c r="N64" i="1"/>
  <c r="F64" i="1"/>
  <c r="E64" i="1"/>
  <c r="E37" i="1"/>
  <c r="J37" i="1"/>
  <c r="F37" i="1"/>
  <c r="M37" i="1"/>
  <c r="K37" i="1"/>
  <c r="C37" i="1"/>
  <c r="H37" i="1"/>
  <c r="I37" i="1"/>
  <c r="N37" i="1"/>
  <c r="L37" i="1"/>
  <c r="D37" i="1"/>
  <c r="G37" i="1"/>
  <c r="C52" i="1"/>
  <c r="L52" i="1"/>
  <c r="H52" i="1"/>
  <c r="D52" i="1"/>
  <c r="G52" i="1"/>
  <c r="I52" i="1"/>
  <c r="N52" i="1"/>
  <c r="J52" i="1"/>
  <c r="F52" i="1"/>
  <c r="K52" i="1"/>
  <c r="M52" i="1"/>
  <c r="E52" i="1"/>
  <c r="K62" i="1"/>
  <c r="N62" i="1"/>
  <c r="J62" i="1"/>
  <c r="F62" i="1"/>
  <c r="G62" i="1"/>
  <c r="M62" i="1"/>
  <c r="E62" i="1"/>
  <c r="L62" i="1"/>
  <c r="H62" i="1"/>
  <c r="D62" i="1"/>
  <c r="C62" i="1"/>
  <c r="I62" i="1"/>
  <c r="H54" i="1"/>
  <c r="N54" i="1"/>
  <c r="J54" i="1"/>
  <c r="D54" i="1"/>
  <c r="E54" i="1"/>
  <c r="I54" i="1"/>
  <c r="C54" i="1"/>
  <c r="F54" i="1"/>
  <c r="M54" i="1"/>
  <c r="L54" i="1"/>
  <c r="K54" i="1"/>
  <c r="G54" i="1"/>
  <c r="C36" i="1"/>
  <c r="N36" i="1"/>
  <c r="J36" i="1"/>
  <c r="F36" i="1"/>
  <c r="M36" i="1"/>
  <c r="E36" i="1"/>
  <c r="G36" i="1"/>
  <c r="L36" i="1"/>
  <c r="D36" i="1"/>
  <c r="K36" i="1"/>
  <c r="H36" i="1"/>
  <c r="I36" i="1"/>
  <c r="M33" i="1"/>
  <c r="K31" i="1"/>
  <c r="L31" i="1"/>
  <c r="H31" i="1"/>
  <c r="D31" i="1"/>
  <c r="C31" i="1"/>
  <c r="E31" i="1"/>
  <c r="M31" i="1"/>
  <c r="J31" i="1"/>
  <c r="G31" i="1"/>
  <c r="N31" i="1"/>
  <c r="F31" i="1"/>
  <c r="I31" i="1"/>
  <c r="K32" i="1"/>
  <c r="M32" i="1"/>
  <c r="L32" i="1"/>
  <c r="H32" i="1"/>
  <c r="D32" i="1"/>
  <c r="C32" i="1"/>
  <c r="E32" i="1"/>
  <c r="N32" i="1"/>
  <c r="J32" i="1"/>
  <c r="F32" i="1"/>
  <c r="G32" i="1"/>
  <c r="I32" i="1"/>
  <c r="H55" i="1"/>
  <c r="L55" i="1"/>
  <c r="F55" i="1"/>
  <c r="M55" i="1"/>
  <c r="G55" i="1"/>
  <c r="K55" i="1"/>
  <c r="N55" i="1"/>
  <c r="D55" i="1"/>
  <c r="C55" i="1"/>
  <c r="J55" i="1"/>
  <c r="I55" i="1"/>
  <c r="E55" i="1"/>
  <c r="L59" i="1"/>
  <c r="H59" i="1"/>
  <c r="D59" i="1"/>
  <c r="I59" i="1"/>
  <c r="K59" i="1"/>
  <c r="J59" i="1"/>
  <c r="M59" i="1"/>
  <c r="G59" i="1"/>
  <c r="C59" i="1"/>
  <c r="N59" i="1"/>
  <c r="F59" i="1"/>
  <c r="E59" i="1"/>
  <c r="G61" i="1"/>
  <c r="L61" i="1"/>
  <c r="H61" i="1"/>
  <c r="D61" i="1"/>
  <c r="M61" i="1"/>
  <c r="E61" i="1"/>
  <c r="C61" i="1"/>
  <c r="J61" i="1"/>
  <c r="K61" i="1"/>
  <c r="N61" i="1"/>
  <c r="F61" i="1"/>
  <c r="I61" i="1"/>
  <c r="L58" i="1"/>
  <c r="H58" i="1"/>
  <c r="D58" i="1"/>
  <c r="G58" i="1"/>
  <c r="I58" i="1"/>
  <c r="N58" i="1"/>
  <c r="J58" i="1"/>
  <c r="K58" i="1"/>
  <c r="E58" i="1"/>
  <c r="C58" i="1"/>
  <c r="F58" i="1"/>
  <c r="M58" i="1"/>
  <c r="L51" i="1"/>
  <c r="H51" i="1"/>
  <c r="D51" i="1"/>
  <c r="C51" i="1"/>
  <c r="I51" i="1"/>
  <c r="N51" i="1"/>
  <c r="F51" i="1"/>
  <c r="M51" i="1"/>
  <c r="K51" i="1"/>
  <c r="J51" i="1"/>
  <c r="G51" i="1"/>
  <c r="E51" i="1"/>
  <c r="N57" i="1"/>
  <c r="C57" i="1"/>
  <c r="J57" i="1"/>
  <c r="F57" i="1"/>
  <c r="M57" i="1"/>
  <c r="E57" i="1"/>
  <c r="G57" i="1"/>
  <c r="L57" i="1"/>
  <c r="H57" i="1"/>
  <c r="D57" i="1"/>
  <c r="I57" i="1"/>
  <c r="K57" i="1"/>
  <c r="N45" i="1"/>
  <c r="J45" i="1"/>
  <c r="F45" i="1"/>
  <c r="G45" i="1"/>
  <c r="M45" i="1"/>
  <c r="E45" i="1"/>
  <c r="K45" i="1"/>
  <c r="L45" i="1"/>
  <c r="D45" i="1"/>
  <c r="I45" i="1"/>
  <c r="H45" i="1"/>
  <c r="C45" i="1"/>
  <c r="G43" i="1"/>
  <c r="L43" i="1"/>
  <c r="H43" i="1"/>
  <c r="D43" i="1"/>
  <c r="C43" i="1"/>
  <c r="I43" i="1"/>
  <c r="N43" i="1"/>
  <c r="F43" i="1"/>
  <c r="M43" i="1"/>
  <c r="J43" i="1"/>
  <c r="K43" i="1"/>
  <c r="E43" i="1"/>
  <c r="A156" i="17" l="1"/>
  <c r="F79" i="18"/>
  <c r="A79" i="18"/>
  <c r="B81" i="1" s="1"/>
  <c r="D79" i="18"/>
  <c r="B79" i="18"/>
  <c r="A81" i="1" s="1"/>
  <c r="C79" i="18"/>
  <c r="E79" i="18"/>
  <c r="I81" i="1" l="1"/>
  <c r="C81" i="1"/>
  <c r="G81" i="1"/>
  <c r="E81" i="1"/>
  <c r="N81" i="1"/>
  <c r="F81" i="1"/>
  <c r="J81" i="1"/>
  <c r="L81" i="1"/>
  <c r="H81" i="1"/>
  <c r="M81" i="1"/>
  <c r="D81" i="1"/>
  <c r="K81" i="1"/>
  <c r="A157" i="17"/>
  <c r="A158" i="17" l="1"/>
  <c r="A80" i="18"/>
  <c r="B82" i="1" s="1"/>
  <c r="F80" i="18"/>
  <c r="B80" i="18"/>
  <c r="A82" i="1" s="1"/>
  <c r="E80" i="18"/>
  <c r="C80" i="18"/>
  <c r="D80" i="18"/>
  <c r="F82" i="1" l="1"/>
  <c r="K82" i="1"/>
  <c r="M82" i="1"/>
  <c r="C82" i="1"/>
  <c r="E82" i="1"/>
  <c r="H82" i="1"/>
  <c r="G82" i="1"/>
  <c r="L82" i="1"/>
  <c r="N82" i="1"/>
  <c r="D82" i="1"/>
  <c r="J82" i="1"/>
  <c r="I82" i="1"/>
  <c r="A159" i="17"/>
  <c r="B81" i="18" l="1"/>
  <c r="A83" i="1" s="1"/>
  <c r="D81" i="18"/>
  <c r="C81" i="18"/>
  <c r="A81" i="18"/>
  <c r="B83" i="1" s="1"/>
  <c r="E81" i="18"/>
  <c r="F81" i="18"/>
  <c r="A160" i="17"/>
  <c r="A82" i="18" l="1"/>
  <c r="B84" i="1" s="1"/>
  <c r="F82" i="18"/>
  <c r="D82" i="18"/>
  <c r="I83" i="1"/>
  <c r="L83" i="1"/>
  <c r="D83" i="1"/>
  <c r="K83" i="1"/>
  <c r="F83" i="1"/>
  <c r="C83" i="1"/>
  <c r="H83" i="1"/>
  <c r="M83" i="1"/>
  <c r="N83" i="1"/>
  <c r="E83" i="1"/>
  <c r="J83" i="1"/>
  <c r="G83" i="1"/>
  <c r="C82" i="18"/>
  <c r="D83" i="18"/>
  <c r="E82" i="18"/>
  <c r="B82" i="18"/>
  <c r="A84" i="1" s="1"/>
  <c r="A161" i="17"/>
  <c r="B83" i="18" l="1"/>
  <c r="A85" i="1" s="1"/>
  <c r="E84" i="1"/>
  <c r="I84" i="1"/>
  <c r="H84" i="1"/>
  <c r="C84" i="1"/>
  <c r="J84" i="1"/>
  <c r="N84" i="1"/>
  <c r="L84" i="1"/>
  <c r="K84" i="1"/>
  <c r="E83" i="18"/>
  <c r="M84" i="1"/>
  <c r="D84" i="1"/>
  <c r="F84" i="1"/>
  <c r="G84" i="1"/>
  <c r="F83" i="18"/>
  <c r="C83" i="18"/>
  <c r="A83" i="18"/>
  <c r="B85" i="1" s="1"/>
  <c r="A162" i="17"/>
  <c r="C84" i="18" l="1"/>
  <c r="F84" i="18"/>
  <c r="D84" i="18"/>
  <c r="L85" i="1"/>
  <c r="K85" i="1"/>
  <c r="C85" i="1"/>
  <c r="F85" i="1"/>
  <c r="D85" i="1"/>
  <c r="G85" i="1"/>
  <c r="N85" i="1"/>
  <c r="M85" i="1"/>
  <c r="J85" i="1"/>
  <c r="H85" i="1"/>
  <c r="E85" i="1"/>
  <c r="I85" i="1"/>
  <c r="E84" i="18"/>
  <c r="A84" i="18"/>
  <c r="B86" i="1" s="1"/>
  <c r="A163" i="17"/>
  <c r="F85" i="18" l="1"/>
  <c r="A179" i="17"/>
  <c r="A180" i="17" s="1"/>
  <c r="A181" i="17" s="1"/>
  <c r="C86" i="1"/>
  <c r="E86" i="1"/>
  <c r="L86" i="1"/>
  <c r="I86" i="1"/>
  <c r="J86" i="1"/>
  <c r="M86" i="1"/>
  <c r="F86" i="1"/>
  <c r="G86" i="1"/>
  <c r="H86" i="1"/>
  <c r="D85" i="18"/>
  <c r="E85" i="18"/>
  <c r="C85" i="18"/>
  <c r="K86" i="1"/>
  <c r="D86" i="1"/>
  <c r="N86" i="1"/>
  <c r="A85" i="18"/>
  <c r="B87" i="1" s="1"/>
  <c r="B85" i="18"/>
  <c r="A87" i="1" s="1"/>
  <c r="A86" i="18"/>
  <c r="B88" i="1" s="1"/>
  <c r="A182" i="17" l="1"/>
  <c r="A183" i="17" s="1"/>
  <c r="C86" i="18"/>
  <c r="D86" i="18"/>
  <c r="L87" i="1"/>
  <c r="E87" i="1"/>
  <c r="H87" i="1"/>
  <c r="C87" i="1"/>
  <c r="F87" i="1"/>
  <c r="E86" i="18"/>
  <c r="D87" i="1"/>
  <c r="K87" i="1"/>
  <c r="M87" i="1"/>
  <c r="N87" i="1"/>
  <c r="J87" i="1"/>
  <c r="F86" i="18"/>
  <c r="G87" i="1"/>
  <c r="B86" i="18"/>
  <c r="A88" i="1" s="1"/>
  <c r="I87" i="1"/>
  <c r="A184" i="17" l="1"/>
  <c r="J88" i="1"/>
  <c r="G88" i="1"/>
  <c r="K88" i="1"/>
  <c r="M88" i="1"/>
  <c r="E88" i="1"/>
  <c r="I88" i="1"/>
  <c r="F88" i="1"/>
  <c r="B87" i="18"/>
  <c r="A89" i="1" s="1"/>
  <c r="E87" i="18"/>
  <c r="D87" i="18"/>
  <c r="C87" i="18"/>
  <c r="F87" i="18"/>
  <c r="A87" i="18"/>
  <c r="B89" i="1" s="1"/>
  <c r="D88" i="1"/>
  <c r="N88" i="1"/>
  <c r="H88" i="1"/>
  <c r="C88" i="1"/>
  <c r="L88" i="1"/>
  <c r="A192" i="17" l="1"/>
  <c r="A193" i="17" s="1"/>
  <c r="D89" i="1"/>
  <c r="H89" i="1"/>
  <c r="I89" i="1"/>
  <c r="N89" i="1"/>
  <c r="J89" i="1"/>
  <c r="F89" i="1"/>
  <c r="M89" i="1"/>
  <c r="L89" i="1"/>
  <c r="G89" i="1"/>
  <c r="E89" i="1"/>
  <c r="K89" i="1"/>
  <c r="C89" i="1"/>
  <c r="A194" i="17" l="1"/>
  <c r="A195" i="17" s="1"/>
  <c r="D94" i="18"/>
  <c r="A101" i="18" l="1"/>
  <c r="B103" i="1" s="1"/>
  <c r="F97" i="18"/>
  <c r="E98" i="18"/>
  <c r="F146" i="18"/>
  <c r="B84" i="18"/>
  <c r="A86" i="1" s="1"/>
  <c r="D89" i="18"/>
  <c r="C89" i="18"/>
  <c r="B89" i="18"/>
  <c r="A91" i="1" s="1"/>
  <c r="F90" i="18"/>
  <c r="B88" i="18"/>
  <c r="A90" i="1" s="1"/>
  <c r="A89" i="18"/>
  <c r="B91" i="1" s="1"/>
  <c r="E91" i="18"/>
  <c r="B91" i="18"/>
  <c r="A93" i="1" s="1"/>
  <c r="F88" i="18"/>
  <c r="E90" i="18"/>
  <c r="D91" i="18"/>
  <c r="A91" i="18"/>
  <c r="B93" i="1" s="1"/>
  <c r="F91" i="18"/>
  <c r="F89" i="18"/>
  <c r="C90" i="18"/>
  <c r="C91" i="18"/>
  <c r="E89" i="18"/>
  <c r="A88" i="18"/>
  <c r="B90" i="1" s="1"/>
  <c r="A90" i="18"/>
  <c r="B92" i="1" s="1"/>
  <c r="B90" i="18"/>
  <c r="A92" i="1" s="1"/>
  <c r="C88" i="18"/>
  <c r="D88" i="18"/>
  <c r="D90" i="18"/>
  <c r="E88" i="18"/>
  <c r="E92" i="18"/>
  <c r="C92" i="18"/>
  <c r="F92" i="18"/>
  <c r="D92" i="18"/>
  <c r="D93" i="18"/>
  <c r="B92" i="18"/>
  <c r="A94" i="1" s="1"/>
  <c r="E93" i="18"/>
  <c r="A92" i="18"/>
  <c r="B94" i="1" s="1"/>
  <c r="C93" i="18"/>
  <c r="B93" i="18"/>
  <c r="A95" i="1" s="1"/>
  <c r="A93" i="18"/>
  <c r="B95" i="1" s="1"/>
  <c r="F93" i="18"/>
  <c r="C95" i="18"/>
  <c r="F94" i="18"/>
  <c r="E94" i="18"/>
  <c r="A94" i="18"/>
  <c r="B96" i="1" s="1"/>
  <c r="E95" i="18"/>
  <c r="B94" i="18"/>
  <c r="A96" i="1" s="1"/>
  <c r="C94" i="18"/>
  <c r="D97" i="18"/>
  <c r="B95" i="18"/>
  <c r="A97" i="1" s="1"/>
  <c r="F95" i="18"/>
  <c r="B96" i="18"/>
  <c r="A98" i="1" s="1"/>
  <c r="F96" i="18"/>
  <c r="A97" i="18"/>
  <c r="B99" i="1" s="1"/>
  <c r="E97" i="18"/>
  <c r="D96" i="18"/>
  <c r="D95" i="18"/>
  <c r="A95" i="18"/>
  <c r="B97" i="1" s="1"/>
  <c r="E96" i="18"/>
  <c r="C96" i="18"/>
  <c r="A96" i="18"/>
  <c r="B98" i="1" s="1"/>
  <c r="C97" i="18"/>
  <c r="B97" i="18"/>
  <c r="A99" i="1" s="1"/>
  <c r="A98" i="18"/>
  <c r="B100" i="1" s="1"/>
  <c r="B98" i="18"/>
  <c r="A100" i="1" s="1"/>
  <c r="D99" i="18"/>
  <c r="F98" i="18"/>
  <c r="C98" i="18"/>
  <c r="B99" i="18"/>
  <c r="A101" i="1" s="1"/>
  <c r="D98" i="18"/>
  <c r="C99" i="18"/>
  <c r="A99" i="18"/>
  <c r="B101" i="1" s="1"/>
  <c r="F99" i="18"/>
  <c r="E99" i="18"/>
  <c r="A100" i="18"/>
  <c r="B102" i="1" s="1"/>
  <c r="E100" i="18"/>
  <c r="B100" i="18"/>
  <c r="A102" i="1" s="1"/>
  <c r="B101" i="18"/>
  <c r="A103" i="1" s="1"/>
  <c r="F101" i="18"/>
  <c r="C101" i="18"/>
  <c r="C100" i="18"/>
  <c r="F100" i="18"/>
  <c r="D100" i="18"/>
  <c r="E101" i="18"/>
  <c r="D101" i="18"/>
  <c r="F180" i="18"/>
  <c r="A148" i="18"/>
  <c r="B150" i="1" s="1"/>
  <c r="B207" i="18"/>
  <c r="A209" i="1" s="1"/>
  <c r="B160" i="18"/>
  <c r="A162" i="1" s="1"/>
  <c r="D171" i="18"/>
  <c r="B215" i="18"/>
  <c r="A217" i="1" s="1"/>
  <c r="A140" i="18"/>
  <c r="B142" i="1" s="1"/>
  <c r="F199" i="18"/>
  <c r="D175" i="18"/>
  <c r="C102" i="18"/>
  <c r="F156" i="18"/>
  <c r="D152" i="18"/>
  <c r="E211" i="18"/>
  <c r="E106" i="18"/>
  <c r="D207" i="18"/>
  <c r="F153" i="18"/>
  <c r="E178" i="18"/>
  <c r="E146" i="18"/>
  <c r="D182" i="18"/>
  <c r="E189" i="18"/>
  <c r="E149" i="18"/>
  <c r="E144" i="18"/>
  <c r="D214" i="18"/>
  <c r="F214" i="18"/>
  <c r="D146" i="18"/>
  <c r="C168" i="18"/>
  <c r="F122" i="18"/>
  <c r="B103" i="18"/>
  <c r="A105" i="1" s="1"/>
  <c r="E157" i="18"/>
  <c r="B143" i="18"/>
  <c r="A145" i="1" s="1"/>
  <c r="B179" i="18"/>
  <c r="A181" i="1" s="1"/>
  <c r="B177" i="18"/>
  <c r="A179" i="1" s="1"/>
  <c r="B124" i="18"/>
  <c r="A126" i="1" s="1"/>
  <c r="C136" i="18"/>
  <c r="A185" i="18"/>
  <c r="B187" i="1" s="1"/>
  <c r="D161" i="18"/>
  <c r="F106" i="18"/>
  <c r="F131" i="18"/>
  <c r="E187" i="18"/>
  <c r="A164" i="18"/>
  <c r="B166" i="1" s="1"/>
  <c r="E177" i="18"/>
  <c r="E138" i="18"/>
  <c r="D133" i="18"/>
  <c r="D132" i="18"/>
  <c r="D200" i="18"/>
  <c r="E204" i="18"/>
  <c r="C135" i="18"/>
  <c r="E147" i="18"/>
  <c r="D150" i="18"/>
  <c r="A189" i="18"/>
  <c r="B191" i="1" s="1"/>
  <c r="D125" i="18"/>
  <c r="C144" i="18"/>
  <c r="C120" i="18"/>
  <c r="F209" i="18"/>
  <c r="B133" i="18"/>
  <c r="A135" i="1" s="1"/>
  <c r="E155" i="18"/>
  <c r="C177" i="18"/>
  <c r="B142" i="18"/>
  <c r="A144" i="1" s="1"/>
  <c r="B173" i="18"/>
  <c r="A175" i="1" s="1"/>
  <c r="E121" i="18"/>
  <c r="E165" i="18"/>
  <c r="D213" i="18"/>
  <c r="C201" i="18"/>
  <c r="C197" i="18"/>
  <c r="F166" i="18"/>
  <c r="B172" i="18"/>
  <c r="A174" i="1" s="1"/>
  <c r="F128" i="18"/>
  <c r="C116" i="18"/>
  <c r="B170" i="18"/>
  <c r="A172" i="1" s="1"/>
  <c r="F174" i="18"/>
  <c r="C112" i="18"/>
  <c r="B169" i="18"/>
  <c r="A171" i="1" s="1"/>
  <c r="A168" i="18"/>
  <c r="B170" i="1" s="1"/>
  <c r="D168" i="18"/>
  <c r="D118" i="18"/>
  <c r="B123" i="18"/>
  <c r="A125" i="1" s="1"/>
  <c r="C107" i="18"/>
  <c r="D199" i="18"/>
  <c r="B192" i="18"/>
  <c r="A194" i="1" s="1"/>
  <c r="F213" i="18"/>
  <c r="F179" i="18"/>
  <c r="E126" i="18"/>
  <c r="A132" i="18"/>
  <c r="B134" i="1" s="1"/>
  <c r="D184" i="18"/>
  <c r="E172" i="18"/>
  <c r="A154" i="18"/>
  <c r="B156" i="1" s="1"/>
  <c r="F181" i="18"/>
  <c r="B183" i="18"/>
  <c r="A185" i="1" s="1"/>
  <c r="D144" i="18"/>
  <c r="B148" i="18"/>
  <c r="A150" i="1" s="1"/>
  <c r="F130" i="18"/>
  <c r="D138" i="18"/>
  <c r="D157" i="18"/>
  <c r="F207" i="18"/>
  <c r="B153" i="18"/>
  <c r="A155" i="1" s="1"/>
  <c r="D135" i="18"/>
  <c r="A194" i="18"/>
  <c r="B196" i="1" s="1"/>
  <c r="F202" i="18"/>
  <c r="B175" i="18"/>
  <c r="A177" i="1" s="1"/>
  <c r="D212" i="18"/>
  <c r="D166" i="18"/>
  <c r="D185" i="18"/>
  <c r="E169" i="18"/>
  <c r="B189" i="18"/>
  <c r="A191" i="1" s="1"/>
  <c r="A192" i="18"/>
  <c r="B194" i="1" s="1"/>
  <c r="B195" i="18"/>
  <c r="A197" i="1" s="1"/>
  <c r="F205" i="18"/>
  <c r="D203" i="18"/>
  <c r="E150" i="18"/>
  <c r="F173" i="18"/>
  <c r="E212" i="18"/>
  <c r="C164" i="18"/>
  <c r="A117" i="18"/>
  <c r="B119" i="1" s="1"/>
  <c r="C204" i="18"/>
  <c r="D134" i="18"/>
  <c r="F114" i="18"/>
  <c r="B111" i="18"/>
  <c r="A113" i="1" s="1"/>
  <c r="A136" i="18"/>
  <c r="B138" i="1" s="1"/>
  <c r="D178" i="18"/>
  <c r="E124" i="18"/>
  <c r="C203" i="18"/>
  <c r="E143" i="18"/>
  <c r="E166" i="18"/>
  <c r="B182" i="18"/>
  <c r="A184" i="1" s="1"/>
  <c r="A131" i="18"/>
  <c r="B133" i="1" s="1"/>
  <c r="E192" i="18"/>
  <c r="E183" i="18"/>
  <c r="E158" i="18"/>
  <c r="B168" i="18"/>
  <c r="A170" i="1" s="1"/>
  <c r="B203" i="18"/>
  <c r="A205" i="1" s="1"/>
  <c r="D141" i="18"/>
  <c r="C207" i="18"/>
  <c r="D163" i="18"/>
  <c r="A173" i="18"/>
  <c r="B175" i="1" s="1"/>
  <c r="E163" i="18"/>
  <c r="A167" i="18"/>
  <c r="B169" i="1" s="1"/>
  <c r="F141" i="18"/>
  <c r="B119" i="18"/>
  <c r="A121" i="1" s="1"/>
  <c r="C174" i="18"/>
  <c r="F148" i="18"/>
  <c r="E202" i="18"/>
  <c r="F115" i="18"/>
  <c r="E215" i="18"/>
  <c r="F150" i="18"/>
  <c r="F108" i="18"/>
  <c r="F119" i="18"/>
  <c r="B125" i="18"/>
  <c r="A127" i="1" s="1"/>
  <c r="A106" i="18"/>
  <c r="B108" i="1" s="1"/>
  <c r="B141" i="18"/>
  <c r="A143" i="1" s="1"/>
  <c r="A133" i="18"/>
  <c r="B135" i="1" s="1"/>
  <c r="F155" i="18"/>
  <c r="A198" i="18"/>
  <c r="B200" i="1" s="1"/>
  <c r="E111" i="18"/>
  <c r="D142" i="18"/>
  <c r="A181" i="18"/>
  <c r="B183" i="1" s="1"/>
  <c r="C186" i="18"/>
  <c r="E134" i="18"/>
  <c r="F171" i="18"/>
  <c r="D191" i="18"/>
  <c r="A203" i="18"/>
  <c r="B205" i="1" s="1"/>
  <c r="F198" i="18"/>
  <c r="A150" i="18"/>
  <c r="B152" i="1" s="1"/>
  <c r="C123" i="18"/>
  <c r="B166" i="18"/>
  <c r="A168" i="1" s="1"/>
  <c r="A205" i="18"/>
  <c r="B207" i="1" s="1"/>
  <c r="C157" i="18"/>
  <c r="F185" i="18"/>
  <c r="B198" i="18"/>
  <c r="A200" i="1" s="1"/>
  <c r="B154" i="18"/>
  <c r="A156" i="1" s="1"/>
  <c r="A114" i="18"/>
  <c r="B116" i="1" s="1"/>
  <c r="C143" i="18"/>
  <c r="F204" i="18"/>
  <c r="D140" i="18"/>
  <c r="F105" i="18"/>
  <c r="E120" i="18"/>
  <c r="A182" i="18"/>
  <c r="B184" i="1" s="1"/>
  <c r="E114" i="18"/>
  <c r="B165" i="18"/>
  <c r="A167" i="1" s="1"/>
  <c r="D196" i="18"/>
  <c r="A206" i="18"/>
  <c r="B208" i="1" s="1"/>
  <c r="A187" i="18"/>
  <c r="B189" i="1" s="1"/>
  <c r="F160" i="18"/>
  <c r="F125" i="18"/>
  <c r="C149" i="18"/>
  <c r="A207" i="18"/>
  <c r="B209" i="1" s="1"/>
  <c r="E191" i="18"/>
  <c r="F127" i="18"/>
  <c r="B116" i="18"/>
  <c r="A118" i="1" s="1"/>
  <c r="D111" i="18"/>
  <c r="F211" i="18"/>
  <c r="F191" i="18"/>
  <c r="F111" i="18"/>
  <c r="D106" i="18"/>
  <c r="A211" i="18"/>
  <c r="B213" i="1" s="1"/>
  <c r="B150" i="18"/>
  <c r="A152" i="1" s="1"/>
  <c r="A152" i="18"/>
  <c r="B154" i="1" s="1"/>
  <c r="D167" i="18"/>
  <c r="B180" i="18"/>
  <c r="A182" i="1" s="1"/>
  <c r="B157" i="18"/>
  <c r="A159" i="1" s="1"/>
  <c r="E118" i="18"/>
  <c r="F104" i="18"/>
  <c r="D145" i="18"/>
  <c r="B205" i="18"/>
  <c r="A207" i="1" s="1"/>
  <c r="D136" i="18"/>
  <c r="E168" i="18"/>
  <c r="E153" i="18"/>
  <c r="B201" i="18"/>
  <c r="A203" i="1" s="1"/>
  <c r="D103" i="18"/>
  <c r="D180" i="18"/>
  <c r="A180" i="18"/>
  <c r="B182" i="1" s="1"/>
  <c r="A120" i="18"/>
  <c r="B122" i="1" s="1"/>
  <c r="E181" i="18"/>
  <c r="F124" i="18"/>
  <c r="C141" i="18"/>
  <c r="A166" i="18"/>
  <c r="B168" i="1" s="1"/>
  <c r="B211" i="18"/>
  <c r="A213" i="1" s="1"/>
  <c r="B112" i="18"/>
  <c r="A114" i="1" s="1"/>
  <c r="A209" i="18"/>
  <c r="B211" i="1" s="1"/>
  <c r="E159" i="18"/>
  <c r="D176" i="18"/>
  <c r="D192" i="18"/>
  <c r="F112" i="18"/>
  <c r="B126" i="18"/>
  <c r="A128" i="1" s="1"/>
  <c r="B139" i="18"/>
  <c r="A141" i="1" s="1"/>
  <c r="F123" i="18"/>
  <c r="E151" i="18"/>
  <c r="E173" i="18"/>
  <c r="E132" i="18"/>
  <c r="F192" i="18"/>
  <c r="E164" i="18"/>
  <c r="A191" i="18"/>
  <c r="B193" i="1" s="1"/>
  <c r="B178" i="18"/>
  <c r="A180" i="1" s="1"/>
  <c r="A155" i="18"/>
  <c r="B157" i="1" s="1"/>
  <c r="C125" i="18"/>
  <c r="F183" i="18"/>
  <c r="A144" i="18"/>
  <c r="B146" i="1" s="1"/>
  <c r="A196" i="18"/>
  <c r="B198" i="1" s="1"/>
  <c r="C215" i="18"/>
  <c r="B194" i="18"/>
  <c r="A196" i="1" s="1"/>
  <c r="E135" i="18"/>
  <c r="B138" i="18"/>
  <c r="A140" i="1" s="1"/>
  <c r="A160" i="18"/>
  <c r="B162" i="1" s="1"/>
  <c r="D107" i="18"/>
  <c r="F195" i="18"/>
  <c r="D209" i="18"/>
  <c r="E115" i="18"/>
  <c r="E108" i="18"/>
  <c r="C154" i="18"/>
  <c r="E141" i="18"/>
  <c r="E142" i="18"/>
  <c r="D137" i="18"/>
  <c r="B158" i="18"/>
  <c r="A160" i="1" s="1"/>
  <c r="C109" i="18"/>
  <c r="C122" i="18"/>
  <c r="E214" i="18"/>
  <c r="C126" i="18"/>
  <c r="C110" i="18"/>
  <c r="B131" i="18"/>
  <c r="A133" i="1" s="1"/>
  <c r="D198" i="18"/>
  <c r="A123" i="18"/>
  <c r="B125" i="1" s="1"/>
  <c r="D119" i="18"/>
  <c r="E179" i="18"/>
  <c r="B105" i="18"/>
  <c r="A107" i="1" s="1"/>
  <c r="C199" i="18"/>
  <c r="B151" i="18"/>
  <c r="A153" i="1" s="1"/>
  <c r="C191" i="18"/>
  <c r="C165" i="18"/>
  <c r="D117" i="18"/>
  <c r="A145" i="18"/>
  <c r="B147" i="1" s="1"/>
  <c r="D169" i="18"/>
  <c r="C193" i="18"/>
  <c r="B120" i="18"/>
  <c r="A122" i="1" s="1"/>
  <c r="F200" i="18"/>
  <c r="E176" i="18"/>
  <c r="A147" i="18"/>
  <c r="B149" i="1" s="1"/>
  <c r="C178" i="18"/>
  <c r="E170" i="18"/>
  <c r="F194" i="18"/>
  <c r="F164" i="18"/>
  <c r="C190" i="18"/>
  <c r="C105" i="18"/>
  <c r="C214" i="18"/>
  <c r="E122" i="18"/>
  <c r="F201" i="18"/>
  <c r="E184" i="18"/>
  <c r="F116" i="18"/>
  <c r="A128" i="18"/>
  <c r="B130" i="1" s="1"/>
  <c r="D149" i="18"/>
  <c r="A178" i="18"/>
  <c r="B180" i="1" s="1"/>
  <c r="F133" i="18"/>
  <c r="D127" i="18"/>
  <c r="B202" i="18"/>
  <c r="A204" i="1" s="1"/>
  <c r="D147" i="18"/>
  <c r="C211" i="18"/>
  <c r="F159" i="18"/>
  <c r="A183" i="18"/>
  <c r="B185" i="1" s="1"/>
  <c r="F168" i="18"/>
  <c r="A165" i="18"/>
  <c r="B167" i="1" s="1"/>
  <c r="F162" i="18"/>
  <c r="A175" i="18"/>
  <c r="B177" i="1" s="1"/>
  <c r="A202" i="18"/>
  <c r="B204" i="1" s="1"/>
  <c r="D210" i="18"/>
  <c r="E110" i="18"/>
  <c r="F197" i="18"/>
  <c r="D105" i="18"/>
  <c r="A116" i="18"/>
  <c r="B118" i="1" s="1"/>
  <c r="C129" i="18"/>
  <c r="E148" i="18"/>
  <c r="F147" i="18"/>
  <c r="E175" i="18"/>
  <c r="B212" i="18"/>
  <c r="A214" i="1" s="1"/>
  <c r="F169" i="18"/>
  <c r="C198" i="18"/>
  <c r="A113" i="18"/>
  <c r="B115" i="1" s="1"/>
  <c r="C114" i="18"/>
  <c r="F177" i="18"/>
  <c r="E130" i="18"/>
  <c r="C161" i="18"/>
  <c r="F165" i="18"/>
  <c r="E206" i="18"/>
  <c r="D188" i="18"/>
  <c r="E203" i="18"/>
  <c r="C159" i="18"/>
  <c r="E205" i="18"/>
  <c r="B167" i="18"/>
  <c r="A169" i="1" s="1"/>
  <c r="A163" i="18"/>
  <c r="B165" i="1" s="1"/>
  <c r="C184" i="18"/>
  <c r="E190" i="18"/>
  <c r="D215" i="18"/>
  <c r="C167" i="18"/>
  <c r="F212" i="18"/>
  <c r="A143" i="18"/>
  <c r="B145" i="1" s="1"/>
  <c r="B156" i="18"/>
  <c r="A158" i="1" s="1"/>
  <c r="A214" i="18"/>
  <c r="B216" i="1" s="1"/>
  <c r="C173" i="18"/>
  <c r="E139" i="18"/>
  <c r="D108" i="18"/>
  <c r="A137" i="18"/>
  <c r="B139" i="1" s="1"/>
  <c r="F210" i="18"/>
  <c r="F208" i="18"/>
  <c r="A121" i="18"/>
  <c r="B123" i="1" s="1"/>
  <c r="F187" i="18"/>
  <c r="D112" i="18"/>
  <c r="C172" i="18"/>
  <c r="D126" i="18"/>
  <c r="D120" i="18"/>
  <c r="F103" i="18"/>
  <c r="F143" i="18"/>
  <c r="C195" i="18"/>
  <c r="B191" i="18"/>
  <c r="A193" i="1" s="1"/>
  <c r="D123" i="18"/>
  <c r="C153" i="18"/>
  <c r="E129" i="18"/>
  <c r="D128" i="18"/>
  <c r="F151" i="18"/>
  <c r="A134" i="18"/>
  <c r="B136" i="1" s="1"/>
  <c r="E105" i="18"/>
  <c r="B193" i="18"/>
  <c r="A195" i="1" s="1"/>
  <c r="F109" i="18"/>
  <c r="A107" i="18"/>
  <c r="B109" i="1" s="1"/>
  <c r="B137" i="18"/>
  <c r="A139" i="1" s="1"/>
  <c r="B140" i="18"/>
  <c r="A142" i="1" s="1"/>
  <c r="C176" i="18"/>
  <c r="B188" i="18"/>
  <c r="A190" i="1" s="1"/>
  <c r="A122" i="18"/>
  <c r="B124" i="1" s="1"/>
  <c r="E128" i="18"/>
  <c r="E113" i="18"/>
  <c r="C155" i="18"/>
  <c r="B155" i="18"/>
  <c r="A157" i="1" s="1"/>
  <c r="F203" i="18"/>
  <c r="E136" i="18"/>
  <c r="D104" i="18"/>
  <c r="F154" i="18"/>
  <c r="B185" i="18"/>
  <c r="A187" i="1" s="1"/>
  <c r="A169" i="18"/>
  <c r="B171" i="1" s="1"/>
  <c r="A190" i="18"/>
  <c r="B192" i="1" s="1"/>
  <c r="D162" i="18"/>
  <c r="C106" i="18"/>
  <c r="F215" i="18"/>
  <c r="C128" i="18"/>
  <c r="A193" i="18"/>
  <c r="B195" i="1" s="1"/>
  <c r="F139" i="18"/>
  <c r="A119" i="18"/>
  <c r="B121" i="1" s="1"/>
  <c r="D110" i="18"/>
  <c r="A127" i="18"/>
  <c r="B129" i="1" s="1"/>
  <c r="C205" i="18"/>
  <c r="D186" i="18"/>
  <c r="D179" i="18"/>
  <c r="D206" i="18"/>
  <c r="A159" i="18"/>
  <c r="B161" i="1" s="1"/>
  <c r="E210" i="18"/>
  <c r="B209" i="18"/>
  <c r="A211" i="1" s="1"/>
  <c r="A129" i="18"/>
  <c r="B131" i="1" s="1"/>
  <c r="B210" i="18"/>
  <c r="A212" i="1" s="1"/>
  <c r="E180" i="18"/>
  <c r="D204" i="18"/>
  <c r="E197" i="18"/>
  <c r="F140" i="18"/>
  <c r="F118" i="18"/>
  <c r="A115" i="18"/>
  <c r="B117" i="1" s="1"/>
  <c r="D115" i="18"/>
  <c r="B206" i="18"/>
  <c r="A208" i="1" s="1"/>
  <c r="E131" i="18"/>
  <c r="B199" i="18"/>
  <c r="A201" i="1" s="1"/>
  <c r="D116" i="18"/>
  <c r="D174" i="18"/>
  <c r="B176" i="18"/>
  <c r="A178" i="1" s="1"/>
  <c r="F193" i="18"/>
  <c r="C104" i="18"/>
  <c r="B109" i="18"/>
  <c r="A111" i="1" s="1"/>
  <c r="E125" i="18"/>
  <c r="E123" i="18"/>
  <c r="B129" i="18"/>
  <c r="A131" i="1" s="1"/>
  <c r="C206" i="18"/>
  <c r="B190" i="18"/>
  <c r="A192" i="1" s="1"/>
  <c r="D177" i="18"/>
  <c r="F196" i="18"/>
  <c r="A172" i="18"/>
  <c r="B174" i="1" s="1"/>
  <c r="A111" i="18"/>
  <c r="B113" i="1" s="1"/>
  <c r="E109" i="18"/>
  <c r="E201" i="18"/>
  <c r="D139" i="18"/>
  <c r="F206" i="18"/>
  <c r="E198" i="18"/>
  <c r="A135" i="18"/>
  <c r="B137" i="1" s="1"/>
  <c r="F117" i="18"/>
  <c r="C115" i="18"/>
  <c r="D131" i="18"/>
  <c r="A124" i="18"/>
  <c r="B126" i="1" s="1"/>
  <c r="A208" i="18"/>
  <c r="B210" i="1" s="1"/>
  <c r="A170" i="18"/>
  <c r="B172" i="1" s="1"/>
  <c r="E154" i="18"/>
  <c r="C160" i="18"/>
  <c r="A130" i="18"/>
  <c r="B132" i="1" s="1"/>
  <c r="B145" i="18"/>
  <c r="A147" i="1" s="1"/>
  <c r="A105" i="18"/>
  <c r="B107" i="1" s="1"/>
  <c r="E137" i="18"/>
  <c r="C179" i="18"/>
  <c r="F190" i="18"/>
  <c r="B159" i="18"/>
  <c r="A161" i="1" s="1"/>
  <c r="B132" i="18"/>
  <c r="A134" i="1" s="1"/>
  <c r="C121" i="18"/>
  <c r="B144" i="18"/>
  <c r="A146" i="1" s="1"/>
  <c r="E117" i="18"/>
  <c r="D205" i="18"/>
  <c r="C180" i="18"/>
  <c r="C213" i="18"/>
  <c r="B115" i="18"/>
  <c r="A117" i="1" s="1"/>
  <c r="E213" i="18"/>
  <c r="F176" i="18"/>
  <c r="A212" i="18"/>
  <c r="B214" i="1" s="1"/>
  <c r="F138" i="18"/>
  <c r="F158" i="18"/>
  <c r="D202" i="18"/>
  <c r="B127" i="18"/>
  <c r="A129" i="1" s="1"/>
  <c r="C196" i="18"/>
  <c r="B147" i="18"/>
  <c r="A149" i="1" s="1"/>
  <c r="D193" i="18"/>
  <c r="B135" i="18"/>
  <c r="A137" i="1" s="1"/>
  <c r="F178" i="18"/>
  <c r="C171" i="18"/>
  <c r="D102" i="18"/>
  <c r="E208" i="18"/>
  <c r="B128" i="18"/>
  <c r="A130" i="1" s="1"/>
  <c r="A157" i="18"/>
  <c r="B159" i="1" s="1"/>
  <c r="E200" i="18"/>
  <c r="A199" i="18"/>
  <c r="B201" i="1" s="1"/>
  <c r="C145" i="18"/>
  <c r="C156" i="18"/>
  <c r="A197" i="18"/>
  <c r="B199" i="1" s="1"/>
  <c r="E107" i="18"/>
  <c r="E174" i="18"/>
  <c r="C208" i="18"/>
  <c r="E116" i="18"/>
  <c r="D151" i="18"/>
  <c r="B204" i="18"/>
  <c r="A206" i="1" s="1"/>
  <c r="B163" i="18"/>
  <c r="A165" i="1" s="1"/>
  <c r="C124" i="18"/>
  <c r="F167" i="18"/>
  <c r="C111" i="18"/>
  <c r="E209" i="18"/>
  <c r="C133" i="18"/>
  <c r="D197" i="18"/>
  <c r="A188" i="18"/>
  <c r="B190" i="1" s="1"/>
  <c r="D114" i="18"/>
  <c r="C188" i="18"/>
  <c r="B136" i="18"/>
  <c r="A138" i="1" s="1"/>
  <c r="C118" i="18"/>
  <c r="A138" i="18"/>
  <c r="B140" i="1" s="1"/>
  <c r="C142" i="18"/>
  <c r="C146" i="18"/>
  <c r="D159" i="18"/>
  <c r="F149" i="18"/>
  <c r="F163" i="18"/>
  <c r="B162" i="18"/>
  <c r="A164" i="1" s="1"/>
  <c r="C151" i="18"/>
  <c r="E162" i="18"/>
  <c r="E188" i="18"/>
  <c r="F129" i="18"/>
  <c r="D143" i="18"/>
  <c r="C150" i="18"/>
  <c r="D164" i="18"/>
  <c r="E167" i="18"/>
  <c r="F170" i="18"/>
  <c r="C140" i="18"/>
  <c r="D153" i="18"/>
  <c r="C170" i="18"/>
  <c r="B146" i="18"/>
  <c r="A148" i="1" s="1"/>
  <c r="F157" i="18"/>
  <c r="F142" i="18"/>
  <c r="E145" i="18"/>
  <c r="B121" i="18"/>
  <c r="A123" i="1" s="1"/>
  <c r="F126" i="18"/>
  <c r="C119" i="18"/>
  <c r="C117" i="18"/>
  <c r="B102" i="18"/>
  <c r="A104" i="1" s="1"/>
  <c r="B214" i="18"/>
  <c r="A216" i="1" s="1"/>
  <c r="C131" i="18"/>
  <c r="E133" i="18"/>
  <c r="A151" i="18"/>
  <c r="B153" i="1" s="1"/>
  <c r="E104" i="18"/>
  <c r="D194" i="18"/>
  <c r="C139" i="18"/>
  <c r="F182" i="18"/>
  <c r="D154" i="18"/>
  <c r="E195" i="18"/>
  <c r="F175" i="18"/>
  <c r="B181" i="18"/>
  <c r="A183" i="1" s="1"/>
  <c r="C210" i="18"/>
  <c r="C103" i="18"/>
  <c r="A171" i="18"/>
  <c r="B173" i="1" s="1"/>
  <c r="D183" i="18"/>
  <c r="A118" i="18"/>
  <c r="B120" i="1" s="1"/>
  <c r="A162" i="18"/>
  <c r="B164" i="1" s="1"/>
  <c r="C202" i="18"/>
  <c r="E193" i="18"/>
  <c r="B113" i="18"/>
  <c r="A115" i="1" s="1"/>
  <c r="F120" i="18"/>
  <c r="C134" i="18"/>
  <c r="A201" i="18"/>
  <c r="B203" i="1" s="1"/>
  <c r="A176" i="18"/>
  <c r="B178" i="1" s="1"/>
  <c r="E103" i="18"/>
  <c r="F145" i="18"/>
  <c r="B114" i="18"/>
  <c r="A116" i="1" s="1"/>
  <c r="D181" i="18"/>
  <c r="F186" i="18"/>
  <c r="F184" i="18"/>
  <c r="C130" i="18"/>
  <c r="F134" i="18"/>
  <c r="A110" i="18"/>
  <c r="B112" i="1" s="1"/>
  <c r="B149" i="18"/>
  <c r="A151" i="1" s="1"/>
  <c r="C108" i="18"/>
  <c r="C181" i="18"/>
  <c r="F102" i="18"/>
  <c r="C187" i="18"/>
  <c r="A179" i="18"/>
  <c r="B181" i="1" s="1"/>
  <c r="A149" i="18"/>
  <c r="B151" i="1" s="1"/>
  <c r="A161" i="18"/>
  <c r="B163" i="1" s="1"/>
  <c r="F107" i="18"/>
  <c r="E161" i="18"/>
  <c r="E186" i="18"/>
  <c r="B122" i="18"/>
  <c r="A124" i="1" s="1"/>
  <c r="A215" i="18"/>
  <c r="B217" i="1" s="1"/>
  <c r="C212" i="18"/>
  <c r="E102" i="18"/>
  <c r="A200" i="18"/>
  <c r="B202" i="1" s="1"/>
  <c r="B196" i="18"/>
  <c r="A198" i="1" s="1"/>
  <c r="C147" i="18"/>
  <c r="A108" i="18"/>
  <c r="B110" i="1" s="1"/>
  <c r="F132" i="18"/>
  <c r="F113" i="18"/>
  <c r="A153" i="18"/>
  <c r="B155" i="1" s="1"/>
  <c r="B171" i="18"/>
  <c r="A173" i="1" s="1"/>
  <c r="B184" i="18"/>
  <c r="A186" i="1" s="1"/>
  <c r="C132" i="18"/>
  <c r="F136" i="18"/>
  <c r="C169" i="18"/>
  <c r="D156" i="18"/>
  <c r="C152" i="18"/>
  <c r="F135" i="18"/>
  <c r="D201" i="18"/>
  <c r="A146" i="18"/>
  <c r="B148" i="1" s="1"/>
  <c r="D190" i="18"/>
  <c r="D189" i="18"/>
  <c r="B174" i="18"/>
  <c r="A176" i="1" s="1"/>
  <c r="D187" i="18"/>
  <c r="A102" i="18"/>
  <c r="B104" i="1" s="1"/>
  <c r="B104" i="18"/>
  <c r="A106" i="1" s="1"/>
  <c r="A142" i="18"/>
  <c r="B144" i="1" s="1"/>
  <c r="D124" i="18"/>
  <c r="D195" i="18"/>
  <c r="C200" i="18"/>
  <c r="A126" i="18"/>
  <c r="B128" i="1" s="1"/>
  <c r="D172" i="18"/>
  <c r="A195" i="18"/>
  <c r="B197" i="1" s="1"/>
  <c r="B152" i="18"/>
  <c r="A154" i="1" s="1"/>
  <c r="E196" i="18"/>
  <c r="B107" i="18"/>
  <c r="A109" i="1" s="1"/>
  <c r="E156" i="18"/>
  <c r="C209" i="18"/>
  <c r="D158" i="18"/>
  <c r="C158" i="18"/>
  <c r="D122" i="18"/>
  <c r="A213" i="18"/>
  <c r="B215" i="1" s="1"/>
  <c r="A177" i="18"/>
  <c r="B179" i="1" s="1"/>
  <c r="C189" i="18"/>
  <c r="D155" i="18"/>
  <c r="C163" i="18"/>
  <c r="D173" i="18"/>
  <c r="C138" i="18"/>
  <c r="A174" i="18"/>
  <c r="B176" i="1" s="1"/>
  <c r="C194" i="18"/>
  <c r="B187" i="18"/>
  <c r="A189" i="1" s="1"/>
  <c r="D211" i="18"/>
  <c r="F144" i="18"/>
  <c r="E160" i="18"/>
  <c r="D148" i="18"/>
  <c r="B108" i="18"/>
  <c r="A110" i="1" s="1"/>
  <c r="C183" i="18"/>
  <c r="C148" i="18"/>
  <c r="E194" i="18"/>
  <c r="B164" i="18"/>
  <c r="A166" i="1" s="1"/>
  <c r="B110" i="18"/>
  <c r="A112" i="1" s="1"/>
  <c r="F152" i="18"/>
  <c r="B197" i="18"/>
  <c r="A199" i="1" s="1"/>
  <c r="C175" i="18"/>
  <c r="A158" i="18"/>
  <c r="B160" i="1" s="1"/>
  <c r="E171" i="18"/>
  <c r="A104" i="18"/>
  <c r="B106" i="1" s="1"/>
  <c r="D170" i="18"/>
  <c r="C113" i="18"/>
  <c r="A204" i="18"/>
  <c r="B206" i="1" s="1"/>
  <c r="B106" i="18"/>
  <c r="A108" i="1" s="1"/>
  <c r="A125" i="18"/>
  <c r="B127" i="1" s="1"/>
  <c r="B200" i="18"/>
  <c r="A202" i="1" s="1"/>
  <c r="D208" i="18"/>
  <c r="F110" i="18"/>
  <c r="A210" i="18"/>
  <c r="B212" i="1" s="1"/>
  <c r="E182" i="18"/>
  <c r="C185" i="18"/>
  <c r="F172" i="18"/>
  <c r="F189" i="18"/>
  <c r="D121" i="18"/>
  <c r="F161" i="18"/>
  <c r="E127" i="18"/>
  <c r="D113" i="18"/>
  <c r="B118" i="18"/>
  <c r="A120" i="1" s="1"/>
  <c r="A112" i="18"/>
  <c r="B114" i="1" s="1"/>
  <c r="F137" i="18"/>
  <c r="B134" i="18"/>
  <c r="A136" i="1" s="1"/>
  <c r="E199" i="18"/>
  <c r="B213" i="18"/>
  <c r="A215" i="1" s="1"/>
  <c r="A186" i="18"/>
  <c r="B188" i="1" s="1"/>
  <c r="A109" i="18"/>
  <c r="B111" i="1" s="1"/>
  <c r="E207" i="18"/>
  <c r="A156" i="18"/>
  <c r="B158" i="1" s="1"/>
  <c r="F121" i="18"/>
  <c r="E140" i="18"/>
  <c r="D165" i="18"/>
  <c r="E119" i="18"/>
  <c r="F188" i="18"/>
  <c r="B186" i="18"/>
  <c r="A188" i="1" s="1"/>
  <c r="A103" i="18"/>
  <c r="B105" i="1" s="1"/>
  <c r="C137" i="18"/>
  <c r="A141" i="18"/>
  <c r="B143" i="1" s="1"/>
  <c r="C182" i="18"/>
  <c r="C192" i="18"/>
  <c r="B130" i="18"/>
  <c r="A132" i="1" s="1"/>
  <c r="B117" i="18"/>
  <c r="A119" i="1" s="1"/>
  <c r="D160" i="18"/>
  <c r="E185" i="18"/>
  <c r="B208" i="18"/>
  <c r="A210" i="1" s="1"/>
  <c r="D129" i="18"/>
  <c r="B161" i="18"/>
  <c r="A163" i="1" s="1"/>
  <c r="A139" i="18"/>
  <c r="B141" i="1" s="1"/>
  <c r="D130" i="18"/>
  <c r="E112" i="18"/>
  <c r="A184" i="18"/>
  <c r="B186" i="1" s="1"/>
  <c r="C162" i="18"/>
  <c r="C127" i="18"/>
  <c r="D109" i="18"/>
  <c r="C166" i="18"/>
  <c r="E152" i="18"/>
  <c r="E107" i="1" l="1"/>
  <c r="N144" i="1"/>
  <c r="M144" i="1"/>
  <c r="D144" i="1"/>
  <c r="K144" i="1"/>
  <c r="C144" i="1"/>
  <c r="I144" i="1"/>
  <c r="H144" i="1"/>
  <c r="E144" i="1"/>
  <c r="J144" i="1"/>
  <c r="F144" i="1"/>
  <c r="G144" i="1"/>
  <c r="L144" i="1"/>
  <c r="H165" i="1"/>
  <c r="C165" i="1"/>
  <c r="N165" i="1"/>
  <c r="D165" i="1"/>
  <c r="M165" i="1"/>
  <c r="F165" i="1"/>
  <c r="K165" i="1"/>
  <c r="G165" i="1"/>
  <c r="I165" i="1"/>
  <c r="L165" i="1"/>
  <c r="J165" i="1"/>
  <c r="E165" i="1"/>
  <c r="I142" i="1"/>
  <c r="L142" i="1"/>
  <c r="E142" i="1"/>
  <c r="M142" i="1"/>
  <c r="J142" i="1"/>
  <c r="F142" i="1"/>
  <c r="C142" i="1"/>
  <c r="N142" i="1"/>
  <c r="H142" i="1"/>
  <c r="K142" i="1"/>
  <c r="D142" i="1"/>
  <c r="G142" i="1"/>
  <c r="G141" i="1"/>
  <c r="L141" i="1"/>
  <c r="K141" i="1"/>
  <c r="N141" i="1"/>
  <c r="D141" i="1"/>
  <c r="C141" i="1"/>
  <c r="M141" i="1"/>
  <c r="E141" i="1"/>
  <c r="F141" i="1"/>
  <c r="I141" i="1"/>
  <c r="J141" i="1"/>
  <c r="H141" i="1"/>
  <c r="J189" i="1"/>
  <c r="L189" i="1"/>
  <c r="H189" i="1"/>
  <c r="D189" i="1"/>
  <c r="F189" i="1"/>
  <c r="I189" i="1"/>
  <c r="G189" i="1"/>
  <c r="C189" i="1"/>
  <c r="N189" i="1"/>
  <c r="M189" i="1"/>
  <c r="E189" i="1"/>
  <c r="K189" i="1"/>
  <c r="H118" i="1"/>
  <c r="E118" i="1"/>
  <c r="C118" i="1"/>
  <c r="M118" i="1"/>
  <c r="K118" i="1"/>
  <c r="J118" i="1"/>
  <c r="D118" i="1"/>
  <c r="G118" i="1"/>
  <c r="I118" i="1"/>
  <c r="L118" i="1"/>
  <c r="F118" i="1"/>
  <c r="N118" i="1"/>
  <c r="I196" i="1"/>
  <c r="E196" i="1"/>
  <c r="G196" i="1"/>
  <c r="H196" i="1"/>
  <c r="K196" i="1"/>
  <c r="M196" i="1"/>
  <c r="F196" i="1"/>
  <c r="L196" i="1"/>
  <c r="N196" i="1"/>
  <c r="C196" i="1"/>
  <c r="J196" i="1"/>
  <c r="D196" i="1"/>
  <c r="G114" i="1"/>
  <c r="K114" i="1"/>
  <c r="H114" i="1"/>
  <c r="C114" i="1"/>
  <c r="D114" i="1"/>
  <c r="L114" i="1"/>
  <c r="M114" i="1"/>
  <c r="E114" i="1"/>
  <c r="F114" i="1"/>
  <c r="N114" i="1"/>
  <c r="J114" i="1"/>
  <c r="I114" i="1"/>
  <c r="N213" i="1"/>
  <c r="E213" i="1"/>
  <c r="F213" i="1"/>
  <c r="C213" i="1"/>
  <c r="J213" i="1"/>
  <c r="K213" i="1"/>
  <c r="I213" i="1"/>
  <c r="D213" i="1"/>
  <c r="L213" i="1"/>
  <c r="M213" i="1"/>
  <c r="G213" i="1"/>
  <c r="H213" i="1"/>
  <c r="K162" i="1"/>
  <c r="N162" i="1"/>
  <c r="D162" i="1"/>
  <c r="E162" i="1"/>
  <c r="M162" i="1"/>
  <c r="H162" i="1"/>
  <c r="L162" i="1"/>
  <c r="I162" i="1"/>
  <c r="J162" i="1"/>
  <c r="C162" i="1"/>
  <c r="G162" i="1"/>
  <c r="F162" i="1"/>
  <c r="C107" i="1"/>
  <c r="D107" i="1"/>
  <c r="G107" i="1"/>
  <c r="N107" i="1"/>
  <c r="F107" i="1"/>
  <c r="H107" i="1"/>
  <c r="I107" i="1"/>
  <c r="M107" i="1"/>
  <c r="K107" i="1"/>
  <c r="J107" i="1"/>
  <c r="L107" i="1"/>
  <c r="D173" i="1"/>
  <c r="C173" i="1"/>
  <c r="F173" i="1"/>
  <c r="L173" i="1"/>
  <c r="E173" i="1"/>
  <c r="H173" i="1"/>
  <c r="J173" i="1"/>
  <c r="N173" i="1"/>
  <c r="I173" i="1"/>
  <c r="G173" i="1"/>
  <c r="K173" i="1"/>
  <c r="M173" i="1"/>
  <c r="H117" i="1"/>
  <c r="K117" i="1"/>
  <c r="I117" i="1"/>
  <c r="E117" i="1"/>
  <c r="F117" i="1"/>
  <c r="J117" i="1"/>
  <c r="N117" i="1"/>
  <c r="G117" i="1"/>
  <c r="L117" i="1"/>
  <c r="D117" i="1"/>
  <c r="C117" i="1"/>
  <c r="M117" i="1"/>
  <c r="E175" i="1"/>
  <c r="K175" i="1"/>
  <c r="N175" i="1"/>
  <c r="H175" i="1"/>
  <c r="G175" i="1"/>
  <c r="J175" i="1"/>
  <c r="M175" i="1"/>
  <c r="L175" i="1"/>
  <c r="C175" i="1"/>
  <c r="D175" i="1"/>
  <c r="I175" i="1"/>
  <c r="F175" i="1"/>
  <c r="D209" i="1"/>
  <c r="K209" i="1"/>
  <c r="N209" i="1"/>
  <c r="L209" i="1"/>
  <c r="J209" i="1"/>
  <c r="F209" i="1"/>
  <c r="C209" i="1"/>
  <c r="I209" i="1"/>
  <c r="G209" i="1"/>
  <c r="E209" i="1"/>
  <c r="H209" i="1"/>
  <c r="M209" i="1"/>
  <c r="F176" i="1"/>
  <c r="J176" i="1"/>
  <c r="N176" i="1"/>
  <c r="D176" i="1"/>
  <c r="K176" i="1"/>
  <c r="E176" i="1"/>
  <c r="L176" i="1"/>
  <c r="G176" i="1"/>
  <c r="I176" i="1"/>
  <c r="H176" i="1"/>
  <c r="C176" i="1"/>
  <c r="M176" i="1"/>
  <c r="N211" i="1"/>
  <c r="K211" i="1"/>
  <c r="J211" i="1"/>
  <c r="D211" i="1"/>
  <c r="E211" i="1"/>
  <c r="C211" i="1"/>
  <c r="L211" i="1"/>
  <c r="G211" i="1"/>
  <c r="M211" i="1"/>
  <c r="F211" i="1"/>
  <c r="H211" i="1"/>
  <c r="I211" i="1"/>
  <c r="C133" i="1"/>
  <c r="F133" i="1"/>
  <c r="D133" i="1"/>
  <c r="I133" i="1"/>
  <c r="L133" i="1"/>
  <c r="E133" i="1"/>
  <c r="H133" i="1"/>
  <c r="K133" i="1"/>
  <c r="M133" i="1"/>
  <c r="N133" i="1"/>
  <c r="J133" i="1"/>
  <c r="G133" i="1"/>
  <c r="D100" i="1"/>
  <c r="L100" i="1"/>
  <c r="G100" i="1"/>
  <c r="F100" i="1"/>
  <c r="I100" i="1"/>
  <c r="J100" i="1"/>
  <c r="K100" i="1"/>
  <c r="H100" i="1"/>
  <c r="N100" i="1"/>
  <c r="E100" i="1"/>
  <c r="M100" i="1"/>
  <c r="C100" i="1"/>
  <c r="M97" i="1"/>
  <c r="E97" i="1"/>
  <c r="D97" i="1"/>
  <c r="H97" i="1"/>
  <c r="G97" i="1"/>
  <c r="J97" i="1"/>
  <c r="K97" i="1"/>
  <c r="I97" i="1"/>
  <c r="L97" i="1"/>
  <c r="C97" i="1"/>
  <c r="N97" i="1"/>
  <c r="F97" i="1"/>
  <c r="J96" i="1"/>
  <c r="F96" i="1"/>
  <c r="D96" i="1"/>
  <c r="I96" i="1"/>
  <c r="M96" i="1"/>
  <c r="G96" i="1"/>
  <c r="K96" i="1"/>
  <c r="L96" i="1"/>
  <c r="N96" i="1"/>
  <c r="C96" i="1"/>
  <c r="H96" i="1"/>
  <c r="D91" i="1"/>
  <c r="I91" i="1"/>
  <c r="J91" i="1"/>
  <c r="M91" i="1"/>
  <c r="N91" i="1"/>
  <c r="E91" i="1"/>
  <c r="G91" i="1"/>
  <c r="C91" i="1"/>
  <c r="H91" i="1"/>
  <c r="K91" i="1"/>
  <c r="F91" i="1"/>
  <c r="L91" i="1"/>
  <c r="C190" i="1"/>
  <c r="E190" i="1"/>
  <c r="I190" i="1"/>
  <c r="F190" i="1"/>
  <c r="D190" i="1"/>
  <c r="G190" i="1"/>
  <c r="N190" i="1"/>
  <c r="L190" i="1"/>
  <c r="K190" i="1"/>
  <c r="H190" i="1"/>
  <c r="J190" i="1"/>
  <c r="M190" i="1"/>
  <c r="H112" i="1"/>
  <c r="D112" i="1"/>
  <c r="F112" i="1"/>
  <c r="E112" i="1"/>
  <c r="N112" i="1"/>
  <c r="L112" i="1"/>
  <c r="M112" i="1"/>
  <c r="C112" i="1"/>
  <c r="G112" i="1"/>
  <c r="K112" i="1"/>
  <c r="J112" i="1"/>
  <c r="I112" i="1"/>
  <c r="L136" i="1"/>
  <c r="D136" i="1"/>
  <c r="F136" i="1"/>
  <c r="J136" i="1"/>
  <c r="K136" i="1"/>
  <c r="E136" i="1"/>
  <c r="G136" i="1"/>
  <c r="H136" i="1"/>
  <c r="M136" i="1"/>
  <c r="N136" i="1"/>
  <c r="C136" i="1"/>
  <c r="I136" i="1"/>
  <c r="H159" i="1"/>
  <c r="D159" i="1"/>
  <c r="F159" i="1"/>
  <c r="I159" i="1"/>
  <c r="J159" i="1"/>
  <c r="L159" i="1"/>
  <c r="M159" i="1"/>
  <c r="E159" i="1"/>
  <c r="C159" i="1"/>
  <c r="G159" i="1"/>
  <c r="K159" i="1"/>
  <c r="N159" i="1"/>
  <c r="G151" i="1"/>
  <c r="H151" i="1"/>
  <c r="I151" i="1"/>
  <c r="D151" i="1"/>
  <c r="J151" i="1"/>
  <c r="L151" i="1"/>
  <c r="N151" i="1"/>
  <c r="F151" i="1"/>
  <c r="K151" i="1"/>
  <c r="E151" i="1"/>
  <c r="M151" i="1"/>
  <c r="C151" i="1"/>
  <c r="J160" i="1"/>
  <c r="I160" i="1"/>
  <c r="L160" i="1"/>
  <c r="H160" i="1"/>
  <c r="G160" i="1"/>
  <c r="K160" i="1"/>
  <c r="N160" i="1"/>
  <c r="M160" i="1"/>
  <c r="D160" i="1"/>
  <c r="E160" i="1"/>
  <c r="C160" i="1"/>
  <c r="F160" i="1"/>
  <c r="M156" i="1"/>
  <c r="N156" i="1"/>
  <c r="E156" i="1"/>
  <c r="F156" i="1"/>
  <c r="I156" i="1"/>
  <c r="C156" i="1"/>
  <c r="G156" i="1"/>
  <c r="K156" i="1"/>
  <c r="D156" i="1"/>
  <c r="L156" i="1"/>
  <c r="H156" i="1"/>
  <c r="J156" i="1"/>
  <c r="G149" i="1"/>
  <c r="C149" i="1"/>
  <c r="E149" i="1"/>
  <c r="F149" i="1"/>
  <c r="K149" i="1"/>
  <c r="J149" i="1"/>
  <c r="I149" i="1"/>
  <c r="L149" i="1"/>
  <c r="N149" i="1"/>
  <c r="H149" i="1"/>
  <c r="M149" i="1"/>
  <c r="D149" i="1"/>
  <c r="I194" i="1"/>
  <c r="K194" i="1"/>
  <c r="N194" i="1"/>
  <c r="H194" i="1"/>
  <c r="E194" i="1"/>
  <c r="M194" i="1"/>
  <c r="C194" i="1"/>
  <c r="L194" i="1"/>
  <c r="G194" i="1"/>
  <c r="F194" i="1"/>
  <c r="J194" i="1"/>
  <c r="D194" i="1"/>
  <c r="L126" i="1"/>
  <c r="J126" i="1"/>
  <c r="K126" i="1"/>
  <c r="F126" i="1"/>
  <c r="I126" i="1"/>
  <c r="D126" i="1"/>
  <c r="C126" i="1"/>
  <c r="H126" i="1"/>
  <c r="N126" i="1"/>
  <c r="E126" i="1"/>
  <c r="M126" i="1"/>
  <c r="G126" i="1"/>
  <c r="G108" i="1"/>
  <c r="F108" i="1"/>
  <c r="H108" i="1"/>
  <c r="D108" i="1"/>
  <c r="I108" i="1"/>
  <c r="L108" i="1"/>
  <c r="E108" i="1"/>
  <c r="J108" i="1"/>
  <c r="M108" i="1"/>
  <c r="C108" i="1"/>
  <c r="K108" i="1"/>
  <c r="N108" i="1"/>
  <c r="N102" i="1"/>
  <c r="D102" i="1"/>
  <c r="K102" i="1"/>
  <c r="E102" i="1"/>
  <c r="H102" i="1"/>
  <c r="F102" i="1"/>
  <c r="M102" i="1"/>
  <c r="I102" i="1"/>
  <c r="C102" i="1"/>
  <c r="L102" i="1"/>
  <c r="G102" i="1"/>
  <c r="J102" i="1"/>
  <c r="I93" i="1"/>
  <c r="E93" i="1"/>
  <c r="M93" i="1"/>
  <c r="F93" i="1"/>
  <c r="L93" i="1"/>
  <c r="D93" i="1"/>
  <c r="C93" i="1"/>
  <c r="K93" i="1"/>
  <c r="G93" i="1"/>
  <c r="N93" i="1"/>
  <c r="H93" i="1"/>
  <c r="J93" i="1"/>
  <c r="I163" i="1"/>
  <c r="C163" i="1"/>
  <c r="J163" i="1"/>
  <c r="F163" i="1"/>
  <c r="E163" i="1"/>
  <c r="G163" i="1"/>
  <c r="L163" i="1"/>
  <c r="K163" i="1"/>
  <c r="N163" i="1"/>
  <c r="M163" i="1"/>
  <c r="D163" i="1"/>
  <c r="H163" i="1"/>
  <c r="D137" i="1"/>
  <c r="H137" i="1"/>
  <c r="C137" i="1"/>
  <c r="G137" i="1"/>
  <c r="J137" i="1"/>
  <c r="F137" i="1"/>
  <c r="N137" i="1"/>
  <c r="M137" i="1"/>
  <c r="E137" i="1"/>
  <c r="K137" i="1"/>
  <c r="I137" i="1"/>
  <c r="L137" i="1"/>
  <c r="I184" i="1"/>
  <c r="E184" i="1"/>
  <c r="F184" i="1"/>
  <c r="K184" i="1"/>
  <c r="C184" i="1"/>
  <c r="L184" i="1"/>
  <c r="N184" i="1"/>
  <c r="H184" i="1"/>
  <c r="M184" i="1"/>
  <c r="G184" i="1"/>
  <c r="J184" i="1"/>
  <c r="D184" i="1"/>
  <c r="F180" i="1"/>
  <c r="J180" i="1"/>
  <c r="K180" i="1"/>
  <c r="M180" i="1"/>
  <c r="G180" i="1"/>
  <c r="D180" i="1"/>
  <c r="I180" i="1"/>
  <c r="C180" i="1"/>
  <c r="E180" i="1"/>
  <c r="N180" i="1"/>
  <c r="H180" i="1"/>
  <c r="L180" i="1"/>
  <c r="C140" i="1"/>
  <c r="M140" i="1"/>
  <c r="J140" i="1"/>
  <c r="L140" i="1"/>
  <c r="E140" i="1"/>
  <c r="N140" i="1"/>
  <c r="D140" i="1"/>
  <c r="H140" i="1"/>
  <c r="G140" i="1"/>
  <c r="K140" i="1"/>
  <c r="F140" i="1"/>
  <c r="I140" i="1"/>
  <c r="G145" i="1"/>
  <c r="H145" i="1"/>
  <c r="F145" i="1"/>
  <c r="I145" i="1"/>
  <c r="N145" i="1"/>
  <c r="M145" i="1"/>
  <c r="D145" i="1"/>
  <c r="J145" i="1"/>
  <c r="L145" i="1"/>
  <c r="K145" i="1"/>
  <c r="C145" i="1"/>
  <c r="E145" i="1"/>
  <c r="N210" i="1"/>
  <c r="K210" i="1"/>
  <c r="I210" i="1"/>
  <c r="J210" i="1"/>
  <c r="M210" i="1"/>
  <c r="D210" i="1"/>
  <c r="H210" i="1"/>
  <c r="G210" i="1"/>
  <c r="E210" i="1"/>
  <c r="F210" i="1"/>
  <c r="L210" i="1"/>
  <c r="C210" i="1"/>
  <c r="J179" i="1"/>
  <c r="N179" i="1"/>
  <c r="G179" i="1"/>
  <c r="L179" i="1"/>
  <c r="F179" i="1"/>
  <c r="D179" i="1"/>
  <c r="I179" i="1"/>
  <c r="C179" i="1"/>
  <c r="E179" i="1"/>
  <c r="H179" i="1"/>
  <c r="K179" i="1"/>
  <c r="M179" i="1"/>
  <c r="K203" i="1"/>
  <c r="C203" i="1"/>
  <c r="I203" i="1"/>
  <c r="F203" i="1"/>
  <c r="J203" i="1"/>
  <c r="D203" i="1"/>
  <c r="H203" i="1"/>
  <c r="G203" i="1"/>
  <c r="M203" i="1"/>
  <c r="E203" i="1"/>
  <c r="N203" i="1"/>
  <c r="L203" i="1"/>
  <c r="N197" i="1"/>
  <c r="E197" i="1"/>
  <c r="J197" i="1"/>
  <c r="K197" i="1"/>
  <c r="M197" i="1"/>
  <c r="D197" i="1"/>
  <c r="I197" i="1"/>
  <c r="C197" i="1"/>
  <c r="G197" i="1"/>
  <c r="F197" i="1"/>
  <c r="H197" i="1"/>
  <c r="L197" i="1"/>
  <c r="C206" i="1"/>
  <c r="L206" i="1"/>
  <c r="K206" i="1"/>
  <c r="F206" i="1"/>
  <c r="H206" i="1"/>
  <c r="M206" i="1"/>
  <c r="N206" i="1"/>
  <c r="I206" i="1"/>
  <c r="E206" i="1"/>
  <c r="D206" i="1"/>
  <c r="J206" i="1"/>
  <c r="G206" i="1"/>
  <c r="N150" i="1"/>
  <c r="E150" i="1"/>
  <c r="C150" i="1"/>
  <c r="M150" i="1"/>
  <c r="K150" i="1"/>
  <c r="H150" i="1"/>
  <c r="F150" i="1"/>
  <c r="L150" i="1"/>
  <c r="I150" i="1"/>
  <c r="J150" i="1"/>
  <c r="D150" i="1"/>
  <c r="G150" i="1"/>
  <c r="E116" i="1"/>
  <c r="G116" i="1"/>
  <c r="D116" i="1"/>
  <c r="H116" i="1"/>
  <c r="C116" i="1"/>
  <c r="F116" i="1"/>
  <c r="I116" i="1"/>
  <c r="K116" i="1"/>
  <c r="N116" i="1"/>
  <c r="J116" i="1"/>
  <c r="L116" i="1"/>
  <c r="M116" i="1"/>
  <c r="C123" i="1"/>
  <c r="D101" i="1"/>
  <c r="C101" i="1"/>
  <c r="L101" i="1"/>
  <c r="K101" i="1"/>
  <c r="H101" i="1"/>
  <c r="I101" i="1"/>
  <c r="J101" i="1"/>
  <c r="N101" i="1"/>
  <c r="E101" i="1"/>
  <c r="G101" i="1"/>
  <c r="F101" i="1"/>
  <c r="M101" i="1"/>
  <c r="M95" i="1"/>
  <c r="L95" i="1"/>
  <c r="H95" i="1"/>
  <c r="G95" i="1"/>
  <c r="N95" i="1"/>
  <c r="I95" i="1"/>
  <c r="J95" i="1"/>
  <c r="D95" i="1"/>
  <c r="K95" i="1"/>
  <c r="F95" i="1"/>
  <c r="C95" i="1"/>
  <c r="E95" i="1"/>
  <c r="J92" i="1"/>
  <c r="C92" i="1"/>
  <c r="D92" i="1"/>
  <c r="I92" i="1"/>
  <c r="L92" i="1"/>
  <c r="F92" i="1"/>
  <c r="E92" i="1"/>
  <c r="M92" i="1"/>
  <c r="G92" i="1"/>
  <c r="H92" i="1"/>
  <c r="N92" i="1"/>
  <c r="K92" i="1"/>
  <c r="K115" i="1"/>
  <c r="D115" i="1"/>
  <c r="M115" i="1"/>
  <c r="I115" i="1"/>
  <c r="G115" i="1"/>
  <c r="H115" i="1"/>
  <c r="F115" i="1"/>
  <c r="N115" i="1"/>
  <c r="E115" i="1"/>
  <c r="J115" i="1"/>
  <c r="L115" i="1"/>
  <c r="C115" i="1"/>
  <c r="H186" i="1"/>
  <c r="G186" i="1"/>
  <c r="J186" i="1"/>
  <c r="E186" i="1"/>
  <c r="M186" i="1"/>
  <c r="F186" i="1"/>
  <c r="L186" i="1"/>
  <c r="C186" i="1"/>
  <c r="I186" i="1"/>
  <c r="D186" i="1"/>
  <c r="N186" i="1"/>
  <c r="K186" i="1"/>
  <c r="J131" i="1"/>
  <c r="N131" i="1"/>
  <c r="C131" i="1"/>
  <c r="D131" i="1"/>
  <c r="I131" i="1"/>
  <c r="G131" i="1"/>
  <c r="M131" i="1"/>
  <c r="H131" i="1"/>
  <c r="L131" i="1"/>
  <c r="K131" i="1"/>
  <c r="F131" i="1"/>
  <c r="E131" i="1"/>
  <c r="H217" i="1"/>
  <c r="M217" i="1"/>
  <c r="G217" i="1"/>
  <c r="L217" i="1"/>
  <c r="D217" i="1"/>
  <c r="E217" i="1"/>
  <c r="I217" i="1"/>
  <c r="K217" i="1"/>
  <c r="F217" i="1"/>
  <c r="C217" i="1"/>
  <c r="N217" i="1"/>
  <c r="J217" i="1"/>
  <c r="N153" i="1"/>
  <c r="C153" i="1"/>
  <c r="I153" i="1"/>
  <c r="H153" i="1"/>
  <c r="L153" i="1"/>
  <c r="D153" i="1"/>
  <c r="G153" i="1"/>
  <c r="K153" i="1"/>
  <c r="E153" i="1"/>
  <c r="J153" i="1"/>
  <c r="F153" i="1"/>
  <c r="M153" i="1"/>
  <c r="C105" i="1"/>
  <c r="E105" i="1"/>
  <c r="N105" i="1"/>
  <c r="I105" i="1"/>
  <c r="J105" i="1"/>
  <c r="F105" i="1"/>
  <c r="K105" i="1"/>
  <c r="M105" i="1"/>
  <c r="L105" i="1"/>
  <c r="G105" i="1"/>
  <c r="D105" i="1"/>
  <c r="H105" i="1"/>
  <c r="F212" i="1"/>
  <c r="H212" i="1"/>
  <c r="L212" i="1"/>
  <c r="G212" i="1"/>
  <c r="K212" i="1"/>
  <c r="E212" i="1"/>
  <c r="N212" i="1"/>
  <c r="J212" i="1"/>
  <c r="C212" i="1"/>
  <c r="I212" i="1"/>
  <c r="D212" i="1"/>
  <c r="M212" i="1"/>
  <c r="H214" i="1"/>
  <c r="M214" i="1"/>
  <c r="E214" i="1"/>
  <c r="I214" i="1"/>
  <c r="K214" i="1"/>
  <c r="L214" i="1"/>
  <c r="G214" i="1"/>
  <c r="C214" i="1"/>
  <c r="J214" i="1"/>
  <c r="D214" i="1"/>
  <c r="N214" i="1"/>
  <c r="F214" i="1"/>
  <c r="F164" i="1"/>
  <c r="J164" i="1"/>
  <c r="N164" i="1"/>
  <c r="L164" i="1"/>
  <c r="H164" i="1"/>
  <c r="D164" i="1"/>
  <c r="G164" i="1"/>
  <c r="I164" i="1"/>
  <c r="M164" i="1"/>
  <c r="E164" i="1"/>
  <c r="C164" i="1"/>
  <c r="K164" i="1"/>
  <c r="C185" i="1"/>
  <c r="E185" i="1"/>
  <c r="N185" i="1"/>
  <c r="I185" i="1"/>
  <c r="H185" i="1"/>
  <c r="M185" i="1"/>
  <c r="K185" i="1"/>
  <c r="J185" i="1"/>
  <c r="G185" i="1"/>
  <c r="D185" i="1"/>
  <c r="F185" i="1"/>
  <c r="L185" i="1"/>
  <c r="K129" i="1"/>
  <c r="L129" i="1"/>
  <c r="M129" i="1"/>
  <c r="J129" i="1"/>
  <c r="H129" i="1"/>
  <c r="E129" i="1"/>
  <c r="N129" i="1"/>
  <c r="I129" i="1"/>
  <c r="C129" i="1"/>
  <c r="D129" i="1"/>
  <c r="G129" i="1"/>
  <c r="F129" i="1"/>
  <c r="F207" i="1"/>
  <c r="D207" i="1"/>
  <c r="E207" i="1"/>
  <c r="M207" i="1"/>
  <c r="K207" i="1"/>
  <c r="G207" i="1"/>
  <c r="J207" i="1"/>
  <c r="I207" i="1"/>
  <c r="C207" i="1"/>
  <c r="H207" i="1"/>
  <c r="N207" i="1"/>
  <c r="L207" i="1"/>
  <c r="M132" i="1"/>
  <c r="C132" i="1"/>
  <c r="K132" i="1"/>
  <c r="N132" i="1"/>
  <c r="D132" i="1"/>
  <c r="E132" i="1"/>
  <c r="L132" i="1"/>
  <c r="F132" i="1"/>
  <c r="J132" i="1"/>
  <c r="H132" i="1"/>
  <c r="G132" i="1"/>
  <c r="I132" i="1"/>
  <c r="M130" i="1"/>
  <c r="L130" i="1"/>
  <c r="D130" i="1"/>
  <c r="C130" i="1"/>
  <c r="N130" i="1"/>
  <c r="G130" i="1"/>
  <c r="J130" i="1"/>
  <c r="K130" i="1"/>
  <c r="H130" i="1"/>
  <c r="E130" i="1"/>
  <c r="I130" i="1"/>
  <c r="F130" i="1"/>
  <c r="H124" i="1"/>
  <c r="L124" i="1"/>
  <c r="E124" i="1"/>
  <c r="J124" i="1"/>
  <c r="M124" i="1"/>
  <c r="G124" i="1"/>
  <c r="C124" i="1"/>
  <c r="D124" i="1"/>
  <c r="N124" i="1"/>
  <c r="I124" i="1"/>
  <c r="F124" i="1"/>
  <c r="K124" i="1"/>
  <c r="F158" i="1"/>
  <c r="J158" i="1"/>
  <c r="I158" i="1"/>
  <c r="G158" i="1"/>
  <c r="C158" i="1"/>
  <c r="L158" i="1"/>
  <c r="D158" i="1"/>
  <c r="K158" i="1"/>
  <c r="M158" i="1"/>
  <c r="N158" i="1"/>
  <c r="E158" i="1"/>
  <c r="H158" i="1"/>
  <c r="F94" i="1"/>
  <c r="E94" i="1"/>
  <c r="L94" i="1"/>
  <c r="C94" i="1"/>
  <c r="M94" i="1"/>
  <c r="N94" i="1"/>
  <c r="D94" i="1"/>
  <c r="H94" i="1"/>
  <c r="I94" i="1"/>
  <c r="K94" i="1"/>
  <c r="J94" i="1"/>
  <c r="G94" i="1"/>
  <c r="C134" i="1"/>
  <c r="H134" i="1"/>
  <c r="F134" i="1"/>
  <c r="I134" i="1"/>
  <c r="J134" i="1"/>
  <c r="G134" i="1"/>
  <c r="K134" i="1"/>
  <c r="D134" i="1"/>
  <c r="L134" i="1"/>
  <c r="N134" i="1"/>
  <c r="E134" i="1"/>
  <c r="M134" i="1"/>
  <c r="H104" i="1"/>
  <c r="C104" i="1"/>
  <c r="I104" i="1"/>
  <c r="N104" i="1"/>
  <c r="M104" i="1"/>
  <c r="D104" i="1"/>
  <c r="E104" i="1"/>
  <c r="K104" i="1"/>
  <c r="J104" i="1"/>
  <c r="L104" i="1"/>
  <c r="F104" i="1"/>
  <c r="G104" i="1"/>
  <c r="F188" i="1"/>
  <c r="N188" i="1"/>
  <c r="C188" i="1"/>
  <c r="I188" i="1"/>
  <c r="M188" i="1"/>
  <c r="H188" i="1"/>
  <c r="J188" i="1"/>
  <c r="L188" i="1"/>
  <c r="D188" i="1"/>
  <c r="G188" i="1"/>
  <c r="E188" i="1"/>
  <c r="K188" i="1"/>
  <c r="F122" i="1"/>
  <c r="I122" i="1"/>
  <c r="N122" i="1"/>
  <c r="E122" i="1"/>
  <c r="K122" i="1"/>
  <c r="G122" i="1"/>
  <c r="L122" i="1"/>
  <c r="H122" i="1"/>
  <c r="D122" i="1"/>
  <c r="C122" i="1"/>
  <c r="J122" i="1"/>
  <c r="M122" i="1"/>
  <c r="E178" i="1"/>
  <c r="F178" i="1"/>
  <c r="J178" i="1"/>
  <c r="H178" i="1"/>
  <c r="I178" i="1"/>
  <c r="M178" i="1"/>
  <c r="L178" i="1"/>
  <c r="K178" i="1"/>
  <c r="D178" i="1"/>
  <c r="N178" i="1"/>
  <c r="G178" i="1"/>
  <c r="C178" i="1"/>
  <c r="E119" i="1"/>
  <c r="J119" i="1"/>
  <c r="M119" i="1"/>
  <c r="D119" i="1"/>
  <c r="H119" i="1"/>
  <c r="L119" i="1"/>
  <c r="I119" i="1"/>
  <c r="F119" i="1"/>
  <c r="G119" i="1"/>
  <c r="C119" i="1"/>
  <c r="K119" i="1"/>
  <c r="N119" i="1"/>
  <c r="H205" i="1"/>
  <c r="L205" i="1"/>
  <c r="F205" i="1"/>
  <c r="C205" i="1"/>
  <c r="E205" i="1"/>
  <c r="J205" i="1"/>
  <c r="I205" i="1"/>
  <c r="N205" i="1"/>
  <c r="M205" i="1"/>
  <c r="D205" i="1"/>
  <c r="K205" i="1"/>
  <c r="G205" i="1"/>
  <c r="M135" i="1"/>
  <c r="E135" i="1"/>
  <c r="G135" i="1"/>
  <c r="D135" i="1"/>
  <c r="H135" i="1"/>
  <c r="N135" i="1"/>
  <c r="J135" i="1"/>
  <c r="L135" i="1"/>
  <c r="I135" i="1"/>
  <c r="F135" i="1"/>
  <c r="K135" i="1"/>
  <c r="C135" i="1"/>
  <c r="M121" i="1"/>
  <c r="I121" i="1"/>
  <c r="K121" i="1"/>
  <c r="G121" i="1"/>
  <c r="L121" i="1"/>
  <c r="N121" i="1"/>
  <c r="E121" i="1"/>
  <c r="C121" i="1"/>
  <c r="F121" i="1"/>
  <c r="H121" i="1"/>
  <c r="D121" i="1"/>
  <c r="J121" i="1"/>
  <c r="M204" i="1"/>
  <c r="N204" i="1"/>
  <c r="K204" i="1"/>
  <c r="E204" i="1"/>
  <c r="F204" i="1"/>
  <c r="I204" i="1"/>
  <c r="D204" i="1"/>
  <c r="G204" i="1"/>
  <c r="C204" i="1"/>
  <c r="L204" i="1"/>
  <c r="J204" i="1"/>
  <c r="H204" i="1"/>
  <c r="I103" i="1"/>
  <c r="G103" i="1"/>
  <c r="H103" i="1"/>
  <c r="E103" i="1"/>
  <c r="D103" i="1"/>
  <c r="L103" i="1"/>
  <c r="C103" i="1"/>
  <c r="F103" i="1"/>
  <c r="K103" i="1"/>
  <c r="J103" i="1"/>
  <c r="N103" i="1"/>
  <c r="M103" i="1"/>
  <c r="M99" i="1"/>
  <c r="L99" i="1"/>
  <c r="G99" i="1"/>
  <c r="F99" i="1"/>
  <c r="C99" i="1"/>
  <c r="I99" i="1"/>
  <c r="H99" i="1"/>
  <c r="J99" i="1"/>
  <c r="E99" i="1"/>
  <c r="D99" i="1"/>
  <c r="N99" i="1"/>
  <c r="K99" i="1"/>
  <c r="N191" i="1"/>
  <c r="M191" i="1"/>
  <c r="C191" i="1"/>
  <c r="E191" i="1"/>
  <c r="L191" i="1"/>
  <c r="F191" i="1"/>
  <c r="J191" i="1"/>
  <c r="D191" i="1"/>
  <c r="G191" i="1"/>
  <c r="K191" i="1"/>
  <c r="I191" i="1"/>
  <c r="H191" i="1"/>
  <c r="G123" i="1"/>
  <c r="J123" i="1"/>
  <c r="F123" i="1"/>
  <c r="E123" i="1"/>
  <c r="M123" i="1"/>
  <c r="K123" i="1"/>
  <c r="L123" i="1"/>
  <c r="I123" i="1"/>
  <c r="D123" i="1"/>
  <c r="N123" i="1"/>
  <c r="H123" i="1"/>
  <c r="G139" i="1"/>
  <c r="D139" i="1"/>
  <c r="N139" i="1"/>
  <c r="F139" i="1"/>
  <c r="M139" i="1"/>
  <c r="C139" i="1"/>
  <c r="L139" i="1"/>
  <c r="J139" i="1"/>
  <c r="E139" i="1"/>
  <c r="K139" i="1"/>
  <c r="I139" i="1"/>
  <c r="H139" i="1"/>
  <c r="J174" i="1"/>
  <c r="N174" i="1"/>
  <c r="K174" i="1"/>
  <c r="E174" i="1"/>
  <c r="I174" i="1"/>
  <c r="M174" i="1"/>
  <c r="G174" i="1"/>
  <c r="D174" i="1"/>
  <c r="F174" i="1"/>
  <c r="C174" i="1"/>
  <c r="L174" i="1"/>
  <c r="H174" i="1"/>
  <c r="C128" i="1"/>
  <c r="E128" i="1"/>
  <c r="H128" i="1"/>
  <c r="F128" i="1"/>
  <c r="G128" i="1"/>
  <c r="J128" i="1"/>
  <c r="L128" i="1"/>
  <c r="I128" i="1"/>
  <c r="M128" i="1"/>
  <c r="K128" i="1"/>
  <c r="N128" i="1"/>
  <c r="D128" i="1"/>
  <c r="K198" i="1"/>
  <c r="L198" i="1"/>
  <c r="N198" i="1"/>
  <c r="M198" i="1"/>
  <c r="G198" i="1"/>
  <c r="J198" i="1"/>
  <c r="D198" i="1"/>
  <c r="I198" i="1"/>
  <c r="H198" i="1"/>
  <c r="C198" i="1"/>
  <c r="F198" i="1"/>
  <c r="E198" i="1"/>
  <c r="G170" i="1"/>
  <c r="N170" i="1"/>
  <c r="M170" i="1"/>
  <c r="I170" i="1"/>
  <c r="K170" i="1"/>
  <c r="H170" i="1"/>
  <c r="J170" i="1"/>
  <c r="C170" i="1"/>
  <c r="L170" i="1"/>
  <c r="E170" i="1"/>
  <c r="F170" i="1"/>
  <c r="D170" i="1"/>
  <c r="C202" i="1"/>
  <c r="D202" i="1"/>
  <c r="G202" i="1"/>
  <c r="F202" i="1"/>
  <c r="J202" i="1"/>
  <c r="K202" i="1"/>
  <c r="E202" i="1"/>
  <c r="M202" i="1"/>
  <c r="L202" i="1"/>
  <c r="H202" i="1"/>
  <c r="N202" i="1"/>
  <c r="I202" i="1"/>
  <c r="G125" i="1"/>
  <c r="K125" i="1"/>
  <c r="M125" i="1"/>
  <c r="J125" i="1"/>
  <c r="F125" i="1"/>
  <c r="D125" i="1"/>
  <c r="H125" i="1"/>
  <c r="I125" i="1"/>
  <c r="N125" i="1"/>
  <c r="C125" i="1"/>
  <c r="L125" i="1"/>
  <c r="E125" i="1"/>
  <c r="C106" i="1"/>
  <c r="I106" i="1"/>
  <c r="M106" i="1"/>
  <c r="J106" i="1"/>
  <c r="H106" i="1"/>
  <c r="L106" i="1"/>
  <c r="F106" i="1"/>
  <c r="D106" i="1"/>
  <c r="N106" i="1"/>
  <c r="E106" i="1"/>
  <c r="G106" i="1"/>
  <c r="K106" i="1"/>
  <c r="K200" i="1"/>
  <c r="I200" i="1"/>
  <c r="D200" i="1"/>
  <c r="E200" i="1"/>
  <c r="M200" i="1"/>
  <c r="F200" i="1"/>
  <c r="L200" i="1"/>
  <c r="J200" i="1"/>
  <c r="G200" i="1"/>
  <c r="H200" i="1"/>
  <c r="C200" i="1"/>
  <c r="N200" i="1"/>
  <c r="I110" i="1"/>
  <c r="H110" i="1"/>
  <c r="G110" i="1"/>
  <c r="C110" i="1"/>
  <c r="K110" i="1"/>
  <c r="F110" i="1"/>
  <c r="L110" i="1"/>
  <c r="E110" i="1"/>
  <c r="M110" i="1"/>
  <c r="J110" i="1"/>
  <c r="D110" i="1"/>
  <c r="N110" i="1"/>
  <c r="K143" i="1"/>
  <c r="D143" i="1"/>
  <c r="C143" i="1"/>
  <c r="H143" i="1"/>
  <c r="F143" i="1"/>
  <c r="G143" i="1"/>
  <c r="J143" i="1"/>
  <c r="L143" i="1"/>
  <c r="I143" i="1"/>
  <c r="M143" i="1"/>
  <c r="N143" i="1"/>
  <c r="E143" i="1"/>
  <c r="D181" i="1"/>
  <c r="H181" i="1"/>
  <c r="N181" i="1"/>
  <c r="E181" i="1"/>
  <c r="I181" i="1"/>
  <c r="G181" i="1"/>
  <c r="F181" i="1"/>
  <c r="L181" i="1"/>
  <c r="C181" i="1"/>
  <c r="K181" i="1"/>
  <c r="J181" i="1"/>
  <c r="M181" i="1"/>
  <c r="E168" i="1"/>
  <c r="G168" i="1"/>
  <c r="J168" i="1"/>
  <c r="M168" i="1"/>
  <c r="C168" i="1"/>
  <c r="K168" i="1"/>
  <c r="F168" i="1"/>
  <c r="I168" i="1"/>
  <c r="N168" i="1"/>
  <c r="L168" i="1"/>
  <c r="H168" i="1"/>
  <c r="D168" i="1"/>
  <c r="I182" i="1"/>
  <c r="F182" i="1"/>
  <c r="E182" i="1"/>
  <c r="G182" i="1"/>
  <c r="J182" i="1"/>
  <c r="N182" i="1"/>
  <c r="K182" i="1"/>
  <c r="C182" i="1"/>
  <c r="D182" i="1"/>
  <c r="H182" i="1"/>
  <c r="L182" i="1"/>
  <c r="M182" i="1"/>
  <c r="F90" i="1"/>
  <c r="D90" i="1"/>
  <c r="N90" i="1"/>
  <c r="E90" i="1"/>
  <c r="H90" i="1"/>
  <c r="J90" i="1"/>
  <c r="M90" i="1"/>
  <c r="I90" i="1"/>
  <c r="G90" i="1"/>
  <c r="K90" i="1"/>
  <c r="C90" i="1"/>
  <c r="L90" i="1"/>
  <c r="N154" i="1"/>
  <c r="C154" i="1"/>
  <c r="J154" i="1"/>
  <c r="F154" i="1"/>
  <c r="L154" i="1"/>
  <c r="H154" i="1"/>
  <c r="D154" i="1"/>
  <c r="M154" i="1"/>
  <c r="I154" i="1"/>
  <c r="K154" i="1"/>
  <c r="G154" i="1"/>
  <c r="E154" i="1"/>
  <c r="D138" i="1"/>
  <c r="F138" i="1"/>
  <c r="M138" i="1"/>
  <c r="H138" i="1"/>
  <c r="K138" i="1"/>
  <c r="N138" i="1"/>
  <c r="G138" i="1"/>
  <c r="E138" i="1"/>
  <c r="C138" i="1"/>
  <c r="L138" i="1"/>
  <c r="I138" i="1"/>
  <c r="J138" i="1"/>
  <c r="N172" i="1"/>
  <c r="K172" i="1"/>
  <c r="F172" i="1"/>
  <c r="L172" i="1"/>
  <c r="E172" i="1"/>
  <c r="J172" i="1"/>
  <c r="C172" i="1"/>
  <c r="H172" i="1"/>
  <c r="D172" i="1"/>
  <c r="I172" i="1"/>
  <c r="M172" i="1"/>
  <c r="G172" i="1"/>
  <c r="K195" i="1"/>
  <c r="D195" i="1"/>
  <c r="G195" i="1"/>
  <c r="C195" i="1"/>
  <c r="H195" i="1"/>
  <c r="F195" i="1"/>
  <c r="J195" i="1"/>
  <c r="M195" i="1"/>
  <c r="N195" i="1"/>
  <c r="E195" i="1"/>
  <c r="L195" i="1"/>
  <c r="I195" i="1"/>
  <c r="N171" i="1"/>
  <c r="I171" i="1"/>
  <c r="C171" i="1"/>
  <c r="E171" i="1"/>
  <c r="K171" i="1"/>
  <c r="F171" i="1"/>
  <c r="D171" i="1"/>
  <c r="J171" i="1"/>
  <c r="G171" i="1"/>
  <c r="L171" i="1"/>
  <c r="H171" i="1"/>
  <c r="M171" i="1"/>
  <c r="F199" i="1"/>
  <c r="G199" i="1"/>
  <c r="J199" i="1"/>
  <c r="K199" i="1"/>
  <c r="N199" i="1"/>
  <c r="D199" i="1"/>
  <c r="M199" i="1"/>
  <c r="C199" i="1"/>
  <c r="H199" i="1"/>
  <c r="I199" i="1"/>
  <c r="E199" i="1"/>
  <c r="L199" i="1"/>
  <c r="I113" i="1"/>
  <c r="J113" i="1"/>
  <c r="G113" i="1"/>
  <c r="D113" i="1"/>
  <c r="C113" i="1"/>
  <c r="F113" i="1"/>
  <c r="K113" i="1"/>
  <c r="H113" i="1"/>
  <c r="M113" i="1"/>
  <c r="N113" i="1"/>
  <c r="L113" i="1"/>
  <c r="E113" i="1"/>
  <c r="C152" i="1"/>
  <c r="I152" i="1"/>
  <c r="K152" i="1"/>
  <c r="L152" i="1"/>
  <c r="H152" i="1"/>
  <c r="E152" i="1"/>
  <c r="F152" i="1"/>
  <c r="G152" i="1"/>
  <c r="M152" i="1"/>
  <c r="J152" i="1"/>
  <c r="D152" i="1"/>
  <c r="N152" i="1"/>
  <c r="L215" i="1"/>
  <c r="C215" i="1"/>
  <c r="M215" i="1"/>
  <c r="E215" i="1"/>
  <c r="N215" i="1"/>
  <c r="J215" i="1"/>
  <c r="K215" i="1"/>
  <c r="D215" i="1"/>
  <c r="F215" i="1"/>
  <c r="G215" i="1"/>
  <c r="I215" i="1"/>
  <c r="H215" i="1"/>
  <c r="J216" i="1"/>
  <c r="E216" i="1"/>
  <c r="D216" i="1"/>
  <c r="L216" i="1"/>
  <c r="I216" i="1"/>
  <c r="N216" i="1"/>
  <c r="K216" i="1"/>
  <c r="G216" i="1"/>
  <c r="F216" i="1"/>
  <c r="M216" i="1"/>
  <c r="C216" i="1"/>
  <c r="H216" i="1"/>
  <c r="D155" i="1"/>
  <c r="H155" i="1"/>
  <c r="N155" i="1"/>
  <c r="K155" i="1"/>
  <c r="I155" i="1"/>
  <c r="C155" i="1"/>
  <c r="L155" i="1"/>
  <c r="J155" i="1"/>
  <c r="G155" i="1"/>
  <c r="E155" i="1"/>
  <c r="F155" i="1"/>
  <c r="M155" i="1"/>
  <c r="G201" i="1"/>
  <c r="N201" i="1"/>
  <c r="F201" i="1"/>
  <c r="L201" i="1"/>
  <c r="H201" i="1"/>
  <c r="C201" i="1"/>
  <c r="J201" i="1"/>
  <c r="I201" i="1"/>
  <c r="E201" i="1"/>
  <c r="M201" i="1"/>
  <c r="K201" i="1"/>
  <c r="D201" i="1"/>
  <c r="G98" i="1"/>
  <c r="H98" i="1"/>
  <c r="L98" i="1"/>
  <c r="K98" i="1"/>
  <c r="D98" i="1"/>
  <c r="F98" i="1"/>
  <c r="C98" i="1"/>
  <c r="J98" i="1"/>
  <c r="E98" i="1"/>
  <c r="N98" i="1"/>
  <c r="M98" i="1"/>
  <c r="I98" i="1"/>
  <c r="F146" i="1"/>
  <c r="G146" i="1"/>
  <c r="D146" i="1"/>
  <c r="I146" i="1"/>
  <c r="L146" i="1"/>
  <c r="H146" i="1"/>
  <c r="N146" i="1"/>
  <c r="C146" i="1"/>
  <c r="E146" i="1"/>
  <c r="K146" i="1"/>
  <c r="J146" i="1"/>
  <c r="M146" i="1"/>
  <c r="M109" i="1"/>
  <c r="C109" i="1"/>
  <c r="E109" i="1"/>
  <c r="J109" i="1"/>
  <c r="L109" i="1"/>
  <c r="F109" i="1"/>
  <c r="I109" i="1"/>
  <c r="N109" i="1"/>
  <c r="G109" i="1"/>
  <c r="H109" i="1"/>
  <c r="K109" i="1"/>
  <c r="D109" i="1"/>
  <c r="L147" i="1"/>
  <c r="G147" i="1"/>
  <c r="H147" i="1"/>
  <c r="M147" i="1"/>
  <c r="D147" i="1"/>
  <c r="C147" i="1"/>
  <c r="N147" i="1"/>
  <c r="E147" i="1"/>
  <c r="K147" i="1"/>
  <c r="F147" i="1"/>
  <c r="J147" i="1"/>
  <c r="I147" i="1"/>
  <c r="I177" i="1"/>
  <c r="E177" i="1"/>
  <c r="L177" i="1"/>
  <c r="N177" i="1"/>
  <c r="G177" i="1"/>
  <c r="C177" i="1"/>
  <c r="K177" i="1"/>
  <c r="F177" i="1"/>
  <c r="M177" i="1"/>
  <c r="J177" i="1"/>
  <c r="H177" i="1"/>
  <c r="D177" i="1"/>
  <c r="H169" i="1"/>
  <c r="K169" i="1"/>
  <c r="E169" i="1"/>
  <c r="L169" i="1"/>
  <c r="I169" i="1"/>
  <c r="M169" i="1"/>
  <c r="N169" i="1"/>
  <c r="G169" i="1"/>
  <c r="C169" i="1"/>
  <c r="D169" i="1"/>
  <c r="J169" i="1"/>
  <c r="F169" i="1"/>
  <c r="C192" i="1"/>
  <c r="L192" i="1"/>
  <c r="D192" i="1"/>
  <c r="F192" i="1"/>
  <c r="K192" i="1"/>
  <c r="M192" i="1"/>
  <c r="N192" i="1"/>
  <c r="G192" i="1"/>
  <c r="I192" i="1"/>
  <c r="J192" i="1"/>
  <c r="E192" i="1"/>
  <c r="H192" i="1"/>
  <c r="G208" i="1"/>
  <c r="E208" i="1"/>
  <c r="N208" i="1"/>
  <c r="C208" i="1"/>
  <c r="H208" i="1"/>
  <c r="J208" i="1"/>
  <c r="L208" i="1"/>
  <c r="F208" i="1"/>
  <c r="I208" i="1"/>
  <c r="K208" i="1"/>
  <c r="M208" i="1"/>
  <c r="D208" i="1"/>
  <c r="G120" i="1"/>
  <c r="H120" i="1"/>
  <c r="L120" i="1"/>
  <c r="D120" i="1"/>
  <c r="F120" i="1"/>
  <c r="K120" i="1"/>
  <c r="I120" i="1"/>
  <c r="M120" i="1"/>
  <c r="E120" i="1"/>
  <c r="C120" i="1"/>
  <c r="N120" i="1"/>
  <c r="J120" i="1"/>
  <c r="H111" i="1"/>
  <c r="D111" i="1"/>
  <c r="M111" i="1"/>
  <c r="J111" i="1"/>
  <c r="N111" i="1"/>
  <c r="I111" i="1"/>
  <c r="L111" i="1"/>
  <c r="K111" i="1"/>
  <c r="C111" i="1"/>
  <c r="F111" i="1"/>
  <c r="G111" i="1"/>
  <c r="E111" i="1"/>
  <c r="M167" i="1"/>
  <c r="N167" i="1"/>
  <c r="F167" i="1"/>
  <c r="H167" i="1"/>
  <c r="I167" i="1"/>
  <c r="J167" i="1"/>
  <c r="K167" i="1"/>
  <c r="L167" i="1"/>
  <c r="D167" i="1"/>
  <c r="G167" i="1"/>
  <c r="C167" i="1"/>
  <c r="E167" i="1"/>
  <c r="N161" i="1"/>
  <c r="J161" i="1"/>
  <c r="L161" i="1"/>
  <c r="H161" i="1"/>
  <c r="F161" i="1"/>
  <c r="I161" i="1"/>
  <c r="G161" i="1"/>
  <c r="E161" i="1"/>
  <c r="C161" i="1"/>
  <c r="D161" i="1"/>
  <c r="M161" i="1"/>
  <c r="K161" i="1"/>
  <c r="D166" i="1"/>
  <c r="F166" i="1"/>
  <c r="G166" i="1"/>
  <c r="M166" i="1"/>
  <c r="E166" i="1"/>
  <c r="J166" i="1"/>
  <c r="K166" i="1"/>
  <c r="L166" i="1"/>
  <c r="I166" i="1"/>
  <c r="H166" i="1"/>
  <c r="C166" i="1"/>
  <c r="N166" i="1"/>
  <c r="C193" i="1"/>
  <c r="G193" i="1"/>
  <c r="M193" i="1"/>
  <c r="I193" i="1"/>
  <c r="J193" i="1"/>
  <c r="F193" i="1"/>
  <c r="H193" i="1"/>
  <c r="D193" i="1"/>
  <c r="L193" i="1"/>
  <c r="N193" i="1"/>
  <c r="K193" i="1"/>
  <c r="E193" i="1"/>
  <c r="M127" i="1"/>
  <c r="L127" i="1"/>
  <c r="J127" i="1"/>
  <c r="C127" i="1"/>
  <c r="K127" i="1"/>
  <c r="E127" i="1"/>
  <c r="F127" i="1"/>
  <c r="H127" i="1"/>
  <c r="I127" i="1"/>
  <c r="D127" i="1"/>
  <c r="G127" i="1"/>
  <c r="N127" i="1"/>
  <c r="G187" i="1"/>
  <c r="M187" i="1"/>
  <c r="D187" i="1"/>
  <c r="K187" i="1"/>
  <c r="I187" i="1"/>
  <c r="H187" i="1"/>
  <c r="J187" i="1"/>
  <c r="N187" i="1"/>
  <c r="C187" i="1"/>
  <c r="L187" i="1"/>
  <c r="F187" i="1"/>
  <c r="E187" i="1"/>
  <c r="M157" i="1"/>
  <c r="N157" i="1"/>
  <c r="G157" i="1"/>
  <c r="K157" i="1"/>
  <c r="I157" i="1"/>
  <c r="D157" i="1"/>
  <c r="F157" i="1"/>
  <c r="E157" i="1"/>
  <c r="H157" i="1"/>
  <c r="L157" i="1"/>
  <c r="J157" i="1"/>
  <c r="C157" i="1"/>
  <c r="C183" i="1"/>
  <c r="I183" i="1"/>
  <c r="G183" i="1"/>
  <c r="L183" i="1"/>
  <c r="N183" i="1"/>
  <c r="H183" i="1"/>
  <c r="K183" i="1"/>
  <c r="M183" i="1"/>
  <c r="D183" i="1"/>
  <c r="F183" i="1"/>
  <c r="J183" i="1"/>
  <c r="E183" i="1"/>
  <c r="E96" i="1"/>
  <c r="I148" i="1"/>
  <c r="G148" i="1"/>
  <c r="D148" i="1"/>
  <c r="E148" i="1"/>
  <c r="C148" i="1"/>
  <c r="L148" i="1"/>
  <c r="H148" i="1"/>
  <c r="K148" i="1"/>
  <c r="F148" i="1"/>
  <c r="M148" i="1"/>
  <c r="N148" i="1"/>
  <c r="J148" i="1"/>
</calcChain>
</file>

<file path=xl/sharedStrings.xml><?xml version="1.0" encoding="utf-8"?>
<sst xmlns="http://schemas.openxmlformats.org/spreadsheetml/2006/main" count="1058" uniqueCount="435">
  <si>
    <t xml:space="preserve">IDEA Part B Fiscal Timeline
</t>
  </si>
  <si>
    <t>For questions about using the IDEA Part B Fiscal Timeline, contact cifr_info@wested.org.  For questions about the content, contact any of the centers: cifr_info@wested.org, ideadata@westat.com, or NCSI@wested.org.</t>
  </si>
  <si>
    <t xml:space="preserve">This document contains links from other sources that may become dated or change without notice.    </t>
  </si>
  <si>
    <t xml:space="preserve">Acronyms used in the IDEA Part B Fiscal Timeline tool are listed on this tab.  </t>
  </si>
  <si>
    <r>
      <t>In most cases, acronyms are spelled out the first time they appear in the</t>
    </r>
    <r>
      <rPr>
        <i/>
        <sz val="10"/>
        <rFont val="Calibri"/>
        <family val="2"/>
        <scheme val="minor"/>
      </rPr>
      <t xml:space="preserve"> Fiscal Requirement </t>
    </r>
    <r>
      <rPr>
        <sz val="10"/>
        <rFont val="Calibri"/>
        <family val="2"/>
        <scheme val="minor"/>
      </rPr>
      <t>worksheet. Exceptions are sometimes made to be consistent with titles and when the acronyms are extremely well known (such as IDEA) and spelling them out would create awkward sentences.</t>
    </r>
  </si>
  <si>
    <t>618 child count – data collection on the number of children eligible for IDEA required by Section 618 of the law</t>
  </si>
  <si>
    <t>APPE – average per pupil expenditure</t>
  </si>
  <si>
    <t>CCEIS – comprehensive coordinated early intervening services</t>
  </si>
  <si>
    <t>CEIS – coordinated early intervening services</t>
  </si>
  <si>
    <t>CFR – Code of Federal Regulations</t>
  </si>
  <si>
    <t>CIFR – Center for IDEA Fiscal Reporting</t>
  </si>
  <si>
    <t>DMS – differentiated monitoring and support</t>
  </si>
  <si>
    <t>ED – U.S. Department of Education</t>
  </si>
  <si>
    <r>
      <t>E</t>
    </r>
    <r>
      <rPr>
        <i/>
        <sz val="11"/>
        <rFont val="Calibri"/>
        <family val="2"/>
        <scheme val="minor"/>
      </rPr>
      <t>MAPS</t>
    </r>
    <r>
      <rPr>
        <sz val="11"/>
        <rFont val="Calibri"/>
        <family val="2"/>
        <scheme val="minor"/>
      </rPr>
      <t xml:space="preserve"> – ED</t>
    </r>
    <r>
      <rPr>
        <i/>
        <sz val="11"/>
        <rFont val="Calibri"/>
        <family val="2"/>
        <scheme val="minor"/>
      </rPr>
      <t>Facts</t>
    </r>
    <r>
      <rPr>
        <sz val="11"/>
        <rFont val="Calibri"/>
        <family val="2"/>
        <scheme val="minor"/>
      </rPr>
      <t xml:space="preserve"> Metadata and Process System</t>
    </r>
  </si>
  <si>
    <t>ESA – educational service agency</t>
  </si>
  <si>
    <t>ESEA – Elementary and Secondary Education Act</t>
  </si>
  <si>
    <t>ESSA – Every Student Succeeds Act</t>
  </si>
  <si>
    <t>FAPE – free appropriate public education</t>
  </si>
  <si>
    <t>GAO – Government Accountability Office</t>
  </si>
  <si>
    <t>GEPA – General Education Provisions Act</t>
  </si>
  <si>
    <t>IDC – IDEA Data Center</t>
  </si>
  <si>
    <t>IDEA – Individuals with Disabilities Education Act</t>
  </si>
  <si>
    <t>IEP – individualized education program</t>
  </si>
  <si>
    <t>LEA – local educational agency</t>
  </si>
  <si>
    <t>MFS – maintenance of state financial support</t>
  </si>
  <si>
    <t>MOE – maintenance of effort</t>
  </si>
  <si>
    <t>NCSI FST – National Center for Systemic Improvement – Fiscal Support Team</t>
  </si>
  <si>
    <t>OESE – Office of Elementary and Secondary Education</t>
  </si>
  <si>
    <t>OSEP – Office of Special Education Programs</t>
  </si>
  <si>
    <t>OSERS – Office of Special Education and Rehabilitative Services</t>
  </si>
  <si>
    <t>Part B – section of IDEA that addresses children and youth ages 3–21</t>
  </si>
  <si>
    <t>Part C – section of IDEA that addresses children birth through age 2</t>
  </si>
  <si>
    <t>QRG – Quick Reference Guide</t>
  </si>
  <si>
    <t>SEA – state educational agency</t>
  </si>
  <si>
    <t>Section 611 funds – funds from a federal IDEA grant that addresses children and youth ages 3–21. May be referred to in timeline as funds, grant, or subgrant, depending on context.</t>
  </si>
  <si>
    <t>Section 619 funds – funds from a federal IDEA grant that addresses children ages 3–5. May be referred to in timeline as funds, grant, or subgrant, depending on context.</t>
  </si>
  <si>
    <t>SWD – student with disability</t>
  </si>
  <si>
    <t>TA – technical assistance</t>
  </si>
  <si>
    <t>UGG – Uniform Grant Guidance</t>
  </si>
  <si>
    <t>USC – United States Code</t>
  </si>
  <si>
    <t>https://cifr.wested.org/</t>
  </si>
  <si>
    <t>End of worksheet</t>
  </si>
  <si>
    <t xml:space="preserve">Key   → ongoing work      ● end month for SEA process        ★  month with ED due date     </t>
  </si>
  <si>
    <t>IDEA Part B Fiscal Timeline</t>
  </si>
  <si>
    <t>Note: Activities and descriptions of activities are not comprehensive and are only intended to provide an overview. For complete details, user should review regulations and official guidance from the U.S. Department of Education.</t>
  </si>
  <si>
    <t>Months of the Year</t>
  </si>
  <si>
    <t>Fiscal Topic</t>
  </si>
  <si>
    <t>Activity</t>
  </si>
  <si>
    <t>July</t>
  </si>
  <si>
    <t>August</t>
  </si>
  <si>
    <t>September</t>
  </si>
  <si>
    <t>October</t>
  </si>
  <si>
    <t>November</t>
  </si>
  <si>
    <t>December</t>
  </si>
  <si>
    <t>January</t>
  </si>
  <si>
    <t>February</t>
  </si>
  <si>
    <t>March</t>
  </si>
  <si>
    <t>April</t>
  </si>
  <si>
    <t>May</t>
  </si>
  <si>
    <t>June</t>
  </si>
  <si>
    <t>Row</t>
  </si>
  <si>
    <t>Timeline</t>
  </si>
  <si>
    <t>Ongoing Start Date</t>
  </si>
  <si>
    <t>Ongoing End Date</t>
  </si>
  <si>
    <t>SEA End Date</t>
  </si>
  <si>
    <t>ED Due Date</t>
  </si>
  <si>
    <t>Months</t>
  </si>
  <si>
    <t>Link</t>
  </si>
  <si>
    <t>Allocation of Subgrants</t>
  </si>
  <si>
    <t>#'4. Allocation of Subgrants'!A3</t>
  </si>
  <si>
    <t>Charter School LEAs</t>
  </si>
  <si>
    <t>#'5. Charter School LEAs'!A3</t>
  </si>
  <si>
    <t>Excess Costs</t>
  </si>
  <si>
    <t>#'6. Excess Costs'!A3</t>
  </si>
  <si>
    <t>IDEA State Grants</t>
  </si>
  <si>
    <t>#'7. IDEA State Grants'!A3</t>
  </si>
  <si>
    <t>LEA MOE</t>
  </si>
  <si>
    <t>#'8. LEA MOE'!A3</t>
  </si>
  <si>
    <t>MFS</t>
  </si>
  <si>
    <t>#'9. MFS'!A3</t>
  </si>
  <si>
    <t>MOE Reduction and CEIS Data</t>
  </si>
  <si>
    <t>#'10. MOE Reduction and CEIS data'!A3</t>
  </si>
  <si>
    <t>Proportionate Share</t>
  </si>
  <si>
    <t>#'11. Proportionate Share'!A3</t>
  </si>
  <si>
    <t>Risk Management—SEA</t>
  </si>
  <si>
    <t>#'13. Risk Management—SEA'!A3</t>
  </si>
  <si>
    <t>IDEA High Cost Fund</t>
  </si>
  <si>
    <t>#'14. IDEA High Cost Fund (Opt)'!A3</t>
  </si>
  <si>
    <t>Other State Information</t>
  </si>
  <si>
    <t>#'15. Other State Information'!A3</t>
  </si>
  <si>
    <t>Allocation of Subgrants to LEAs</t>
  </si>
  <si>
    <t>Schedule of Activities</t>
  </si>
  <si>
    <t>Federal Citation</t>
  </si>
  <si>
    <t>Additional Information</t>
  </si>
  <si>
    <r>
      <t xml:space="preserve">Ongoing work start </t>
    </r>
    <r>
      <rPr>
        <sz val="10"/>
        <color theme="0"/>
        <rFont val="Calibri"/>
        <family val="2"/>
        <scheme val="minor"/>
      </rPr>
      <t>→</t>
    </r>
  </si>
  <si>
    <t>Ongoing work end →</t>
  </si>
  <si>
    <t>End month for SEA process ●</t>
  </si>
  <si>
    <t>Month with ED due date ★</t>
  </si>
  <si>
    <t>SEA Information (optional)</t>
  </si>
  <si>
    <t>Ongoing start month</t>
  </si>
  <si>
    <t>Ongoing start year</t>
  </si>
  <si>
    <t>Ongoing start date</t>
  </si>
  <si>
    <t>Ongoing end month</t>
  </si>
  <si>
    <t>Ongoing end year</t>
  </si>
  <si>
    <t>Ongoing end date</t>
  </si>
  <si>
    <t>SEA Due Month</t>
  </si>
  <si>
    <t>SEA Due Year</t>
  </si>
  <si>
    <t>ED Due Month</t>
  </si>
  <si>
    <t>ED Due Year</t>
  </si>
  <si>
    <t>Finalize list of LEAs that may require adjustments to their base payments.</t>
  </si>
  <si>
    <t>34 CFR §§300.705(b), 300.816(b); 20 USC 7221(e)</t>
  </si>
  <si>
    <t>Base payment adjustments may be required for local educational agencies (LEAs) (including charter schools that are LEAs) that, since the last base payment adjustment, have been or will be new, closing, combining with other LEAs, changing boundaries, or changing administrative responsibilities. LEAs that received base payments of $0 in their first year of operation and then first served children with disabilities in the most recent child count may also require adjustments, as will charter school LEAs that are significantly expanding. 
Technical Assistance (TA) Center Recommended End Month: April</t>
  </si>
  <si>
    <t>Calculate preliminary adjustments to base payments as needed.</t>
  </si>
  <si>
    <t>34 CFR §§300.705(b), 300.816(b)</t>
  </si>
  <si>
    <t xml:space="preserve">This should be done for both Section 611 and Section 619 funds.
TA Center Recommended End Month: May  </t>
  </si>
  <si>
    <t xml:space="preserve">From the IDEA grants, subtract the state reservation amount. From the remainder, subtract the amount needed for base payments and calculate population/poverty subgrant amounts for each eligible LEA for both Section 611 and Section 619 funds. </t>
  </si>
  <si>
    <t>34 CFR §§300.703, 300.704, 300.705, 300.812, 300.813, 300.814, 300.815, 300.816</t>
  </si>
  <si>
    <t>Once state reservation or set-aside is determined (see “IDEA State Grants” tab) and base payments have been adjusted, the population/poverty subgrant amounts for each LEA may be calculated. 
TA Center Recommended End Month: June</t>
  </si>
  <si>
    <t>Provide preliminary subgrant amounts to LEAs for budgeting purposes and for LEAs to complete applications for subgrants.</t>
  </si>
  <si>
    <t>The state provides a preliminary amount for LEA budgeting and application purposes. LEAs must have a substantially approvable application prior to the release of IDEA funds on or after July 1. The state will have computed preliminary base payment adjustments and population/poverty calculations. Amounts may change during the year and, if so, subgrants will have to be adjusted. 
TA Center Recommended End Month: June</t>
  </si>
  <si>
    <t xml:space="preserve">Review initial LEA applications to determine eligibility for Part B subgrants, including verification that planned expenditures are allowable costs, demonstration of LEA MOE eligibility, and all assurances as required. </t>
  </si>
  <si>
    <t>34 CFR §§76.400, 300.101–163, 300.165–175</t>
  </si>
  <si>
    <t>The LEA application must provide all the assurances required for federal and state purposes. The LEA must provide LEA maintenance of effort (MOE) eligibility information and planned use of funds. Also see “Excess Cost” and “LEA MOE” tabs. The state must determine that the LEA application is substantially approvable prior to releasing funds on or after July 1. 
TA Center Recommended End Month: June</t>
  </si>
  <si>
    <t>Notify any LEAs that are ineligible for Part B subgrants, provide the reason(s) for the SEA’s decision, and inform them of the process for a hearing.</t>
  </si>
  <si>
    <t>34 CFR §§76.401, 300.221</t>
  </si>
  <si>
    <t>Notify each LEA of its eligibility and initial annual subgrant amounts, and release initial funds.</t>
  </si>
  <si>
    <t>34 CFR §§300.705, 300.812–816</t>
  </si>
  <si>
    <t>Approximately 15 percent of funds are available to states to release to LEAs when states have substantially approvable state plans and the LEA also has a substantially approvable plan.
TA Center Recommended End Month: July</t>
  </si>
  <si>
    <t>Make additional funds released by the U.S. Department of Education (ED) available to LEAs.</t>
  </si>
  <si>
    <t>On October 1, once the state receives the remainder of its federal allocation, the state provides additional IDEA funds allocated to LEAs. Also see “IDEA State Grants” tab.
TA Center Recommended End Month: October</t>
  </si>
  <si>
    <t>Recalculate and finalize Section 611 and Section 619 subgrants for each eligible LEA using current-year child count data and final federal allocations to the state. Adjust amounts, including recovering from and redistributing to LEAs as needed.</t>
  </si>
  <si>
    <t>Recalculate preliminary base payment adjustments once actual child count data are available. In addition, as the federal budget is finalized, increases or decreases may cause a state to adjust the allocation amounts to LEAs. 
TA Center Recommended End Month: June</t>
  </si>
  <si>
    <t>Determine if any LEAs will not use the full amount of allocated funds, then reallocate the unused amounts.</t>
  </si>
  <si>
    <t xml:space="preserve">34 CFR §§300.705(c), 300.817 </t>
  </si>
  <si>
    <t>Reallocation is specific to LEAs that are providing free appropriate public education (FAPE); funds not needed to provide FAPE are reallocated to those LEAs that are not able to adequately provide special education and related services. In addition, the state may, if it has not reserved the maximum state set-aside, use the funds for state-level activities. 
TA Center Recommended End Month: June of the year in which funds expire</t>
  </si>
  <si>
    <t>Resources</t>
  </si>
  <si>
    <t>Where to Find</t>
  </si>
  <si>
    <t xml:space="preserve">Allocations of Subgrants to New or Significantly Expanding Charter School LEAs </t>
  </si>
  <si>
    <t>Identify new or significantly expanding charter school LEAs.</t>
  </si>
  <si>
    <t>Subpart H—How does a State or Local Educational Agency Allocate Funds to Charter Schools?
34 CFR §§76.785–799</t>
  </si>
  <si>
    <t>For new and significantly expanding charter school LEAs that open or expand on or before November 1, allocate funds within five months of opening or significantly expanding.</t>
  </si>
  <si>
    <t>34 CFR §§76.792(a), 76.793(a)</t>
  </si>
  <si>
    <t>For new and significantly expanding charter school LEAs that open or expand after November 1, but before February 1, allocate funds on a pro rata basis before allocating funds for the following year.</t>
  </si>
  <si>
    <t>34 CFR §§76.792(b), 76.793(b)</t>
  </si>
  <si>
    <t>For new and significantly expanding charter school LEAs that open or expand on or after February 1, allocate funds on a pro rata basis before allocating funds for the following year.</t>
  </si>
  <si>
    <t xml:space="preserve">34 CFR §76.792 (c) </t>
  </si>
  <si>
    <t>For new and significantly expanding charter school LEAs, make adjustments to initial allocations using final, current-year data.</t>
  </si>
  <si>
    <t>34 CFR §§76.796, 76.797</t>
  </si>
  <si>
    <t>Ongoing work start →</t>
  </si>
  <si>
    <t>Check LEA applications for assurance that LEAs will meet the excess costs requirements. Also see “Allocation of Subgrants” tab.</t>
  </si>
  <si>
    <t>34 CFR §300.16, 300.202</t>
  </si>
  <si>
    <t>The LEA should include an assurance in its annual Part B application that in the fiscal year of the subgrant it will meet the IDEA excess costs requirements. 
TA Center Recommended End Month: June</t>
  </si>
  <si>
    <t>Remind LEAs to track and document expenditures (elementary and secondary) for the excess costs calculation.</t>
  </si>
  <si>
    <t xml:space="preserve">34 CFR Appendix A to Part 300; 34 CFR §300.16 </t>
  </si>
  <si>
    <t xml:space="preserve">The amount of funds the LEA is required to expend is established using final data to calculate the average per pupil expenditure (APPE).
TA Center Recommended End Month: June                                                                                              </t>
  </si>
  <si>
    <t>Complete data for excess costs calculations from final amounts of funds expended by the LEA on all students and on students with disabilities for the most recent year for which final data are available.</t>
  </si>
  <si>
    <t>34 CFR Appendix A to Part 300; 34 CFR §300.202(b)(2)(i)</t>
  </si>
  <si>
    <t xml:space="preserve">In order to complete the excess costs calculations, it is best practice to collect expenditure data after books have been audited to be absolutely accurate in the event an audit leads to corrections regarding the calculation or amount of minimum expenditures. There is no requirement, though, that the compliance check needs to occur using audited figures. 
TA Center Recommended End Month: November                                                                         </t>
  </si>
  <si>
    <t>Review each LEA’s expenditure data for compliance with excess costs calculation requirements for the most recent year for which final data are available.</t>
  </si>
  <si>
    <t>34 CFR §§300.16, 300.202(b); 34 CFR Appendix A to Part 300</t>
  </si>
  <si>
    <t>LEAs must expend IDEA funds only for the excess costs of providing special education and related services to eligible children with disabilities. States must ensure that LEAs meet the excess costs requirement. An example of the calculation appears as steps (a) to (c) in 34 CFR Appendix A to Part 300. 
TA Center Recommended End Month: June</t>
  </si>
  <si>
    <t>After determining compliance for the most recent year for which final data are available, provide TA to LEAs that did not meet compliance in prior years and ensure that they are meeting excess costs requirements.</t>
  </si>
  <si>
    <t>34 CFR §§300.16, 300.202(b)</t>
  </si>
  <si>
    <t>When LEAs do not meet or are likely not to meet the excess costs requirements, states should provide technical assistance to ensure that LEAs understand the requirements and are in a position to meet compliance with the requirements. 
TA Center Recommended End Month: June</t>
  </si>
  <si>
    <t>If an LEA fails to meet the excess costs requirement, use appropriate technical assistance and enforcement mechanisms.</t>
  </si>
  <si>
    <t>34 CFR §300.202, 34 CFR §81.32, 34 CFR §§200.207, 200.338</t>
  </si>
  <si>
    <t>If an LEA fails to meet the excess costs requirement, the state could: 1. provide additional technical assistance, 
2. make a finding of noncompliance and require corrective action by the LEA, 3. use the failure as a factor in its risk assessment or for LEA eligibility to receive an IDEA subgrant, or 4. require repayment for an amount that is proportionate to the extent of the harm its violation caused.  The SEA, as the recipient of the grant award from the federal government, would be responsible for any repayment to the U.S. Department of Education. The SEA has discretion to collect the amount it is required to repay from the LEA. 
TA Center Recommended End Month: June</t>
  </si>
  <si>
    <t>Develop a timeline and plan for timely submission of IDEA Part B state grant application.</t>
  </si>
  <si>
    <t>34 CFR §§300.700–705, 300.804–817</t>
  </si>
  <si>
    <t>Determine the amount of IDEA Part B grant to reserve for state set-aside, and plan how funds for other state-level activities will be budgeted.</t>
  </si>
  <si>
    <t>34 CFR §§300.171, 300.700–704, 300.804–817</t>
  </si>
  <si>
    <t>Decide whether to use IDEA high cost fund. Also see “IDEA High Cost Fund (Opt)” tab.</t>
  </si>
  <si>
    <t>34 CFR §300.704(c)</t>
  </si>
  <si>
    <t>Gather information for Section V (Maintenance of State Financial Support) of the state grant application from SEA and other state agency sources. Also see “MFS” tab.</t>
  </si>
  <si>
    <t>34 CFR §300.163</t>
  </si>
  <si>
    <t>Plan timeline for publication of 60-day notice and 30-day public comment.</t>
  </si>
  <si>
    <t>34 CFR §300.165, 20 USC 1232d(b)(7)</t>
  </si>
  <si>
    <t>Fill out new grant application, including all attachments and interactive spreadsheet.</t>
  </si>
  <si>
    <t xml:space="preserve">34 CFR §§76.100–106, 76.703, 300.165, 300.171, 300.199, 300.704, Section 441(b)(7) of GEPA (20 USC 1232d(b)(7)); 20 USC 1407(a) </t>
  </si>
  <si>
    <t>Post for 60-day public notice period.</t>
  </si>
  <si>
    <t>Accept comments for 30-day public comment period.</t>
  </si>
  <si>
    <t>Revise/finalize application and spreadsheet and obtain signatures.</t>
  </si>
  <si>
    <t>Signatures are required of the state budget officer or authorized representative on the MFS section and by a state officer authorized to provide assurances for IDEA. 
TA Center Recommended End Month: May</t>
  </si>
  <si>
    <t xml:space="preserve">Submit Part B state grant application. </t>
  </si>
  <si>
    <t>Begin IDEA Part B grant year.</t>
  </si>
  <si>
    <t>34 CFR §76.703</t>
  </si>
  <si>
    <t>Obligate expiring IDEA Part B grant funds (by September 30 at the end of the 27-month obligation period).</t>
  </si>
  <si>
    <t>20 USC 1225(b), 34 CFR §76.709</t>
  </si>
  <si>
    <t>Liquidate expiring IDEA Part B grant funds (by January 28 at the end of the 120-day liquidation period).</t>
  </si>
  <si>
    <t>2 CFR §200.344(b)</t>
  </si>
  <si>
    <t>Submit to ED all final reports no later than 120 days after the end of the period of performance.</t>
  </si>
  <si>
    <t>LEA Maintenance of Effort (MOE)</t>
  </si>
  <si>
    <r>
      <t xml:space="preserve">For </t>
    </r>
    <r>
      <rPr>
        <b/>
        <sz val="10"/>
        <rFont val="Calibri"/>
        <family val="2"/>
      </rPr>
      <t>compliance standard</t>
    </r>
    <r>
      <rPr>
        <sz val="10"/>
        <rFont val="Calibri"/>
        <family val="2"/>
      </rPr>
      <t xml:space="preserve"> for previous fiscal year: review and revise, as necessary, notification memo, LEA MOE Compliance Calculator, and other materials for LEA MOE compliance with IDEA funds.</t>
    </r>
  </si>
  <si>
    <t>34 CFR §§300.203(b)–(d), 300.204, 300.205</t>
  </si>
  <si>
    <t>Review and/or monitor LEAs for compliance and provide individual TA to LEA staff upon request.</t>
  </si>
  <si>
    <t xml:space="preserve">Notify each LEA of the state’s decision regarding the LEA’s MOE compliance. </t>
  </si>
  <si>
    <t>Each LEA should be notified on whether or not it met compliance for LEA MOE. Those that did not meet compliance will have additional information about next steps. Compliance standard status for each LEA is reported in the MOE Reduction CEIS Report. (Also see “MOE Reduction and CEIS Data” tab.) 
TA Center Recommended End Month: November</t>
  </si>
  <si>
    <t>Collect all LEA MOE failure repayment amounts from LEAs, if required by SEA policy or procedure.</t>
  </si>
  <si>
    <t>34 CFR §300.203(d)</t>
  </si>
  <si>
    <t xml:space="preserve">Submit all LEA MOE failure repayment amounts to the federal government according to the specified process. </t>
  </si>
  <si>
    <r>
      <rPr>
        <b/>
        <sz val="10"/>
        <rFont val="Calibri"/>
        <family val="2"/>
      </rPr>
      <t>For eligibility standard for subsequent fiscal year</t>
    </r>
    <r>
      <rPr>
        <sz val="10"/>
        <rFont val="Calibri"/>
        <family val="2"/>
      </rPr>
      <t>: review and revise, as necessary, notification memo, LEA MOE Eligibility Calculator, and LEA application (or other application/process containing LEA MOE eligibility information) for IDEA funds.</t>
    </r>
  </si>
  <si>
    <t>34 CFR §§300.203(a), 300.204, 300.205</t>
  </si>
  <si>
    <t xml:space="preserve">Notify all LEAs of application availability and submission deadline. </t>
  </si>
  <si>
    <t>See “How to Apply to the State for a Subgrant” 34 CFR Part 76, Subpart D</t>
  </si>
  <si>
    <t>Inform LEAs when the application for budgeting and determining LEA MOE eligibility is available and when it is due. 
TA Center Recommended End Month: April</t>
  </si>
  <si>
    <t>Review LEA applications and budgets for LEA MOE eligibility standard. Contact LEAs that have provided incomplete information or budgets indicating that the eligibility standard is not going to be met; advise these LEAs and provide TA.</t>
  </si>
  <si>
    <t>34 CFR §§300.203(a, c, d), 300.204, 300.205 (also see 34 CFR §76.400 State procedures for reviewing an application)</t>
  </si>
  <si>
    <t>In any year in which an LEA receives an increase in allocation, notify LEAs regarding potential eligibility/ineligibility for LEA MOE adjustment in the upcoming fiscal year.</t>
  </si>
  <si>
    <t>34 CFR §300.205(a, c)</t>
  </si>
  <si>
    <t>Any LEA whose determination is other than “meets requirements” or that has long-standing noncompliance will be ineligible to adjust LEA MOE if it receives an increase in IDEA funds. SEAs should remind those LEAs that they are ineligible to reduce MOE. When LEAs are eligible to reduce MOE and do so, the data on which LEAs reduced MOE and the amount of the reduction must be reported in the MOE Reduction CEIS Report. (Also see “MOE Reduction and CEIS Data” tab.) 
TA Center Recommended End Month: June</t>
  </si>
  <si>
    <t xml:space="preserve">Notify LEAs of subgrant approval, including LEA MOE eligibility standard decisions. Also see “Allocation of Subgrants” tab.  </t>
  </si>
  <si>
    <t>See “How a Subgrant is Made to an LEA” 34 CFR Part 76, Subpart E; 34 CFR §300.221</t>
  </si>
  <si>
    <t>States provide LEAs with TA to ensure that eligibility standards can be met in order to provide subgrant approval. LEAs that continue to fail the eligibility standard may request a hearing. 
TA Center Recommended End Month: June</t>
  </si>
  <si>
    <t>Provide ongoing TA to LEAs, as needed, on compliance and/or eligibility.</t>
  </si>
  <si>
    <t>Maintenance of State Financial Support (MFS)</t>
  </si>
  <si>
    <t>Identify and contact other state agencies that provide, or may provide, services to children with disabilities, pursuant to IEPs.</t>
  </si>
  <si>
    <t>Gather information for Section V (Maintenance of State Financial Support) of the state grant application from SEA and other state agency sources. (Also see “IDEA State Grants” tab.)</t>
  </si>
  <si>
    <t>If it appears that the state may not meet MFS, the responsible individuals should immediately review all steps in the calculation process for any potential errors.</t>
  </si>
  <si>
    <t xml:space="preserve">Review and verify funds and sources of funds made available for prior year and current year. </t>
  </si>
  <si>
    <t>Calculate total funds made available and funds per capita. Provide data for Section V of Part B application and obtain certifications. (Also see “IDEA State Grants” tab.)</t>
  </si>
  <si>
    <t>34 CFR §300.163, instructions to the annual state grant application</t>
  </si>
  <si>
    <t>Maintenance of Effort (MOE) Reduction and Coordinated Early Intervening Services (CEIS) Data Reporting</t>
  </si>
  <si>
    <t>Collect data for MOE Reduction and CEIS Report.</t>
  </si>
  <si>
    <t>34 CFR §§300.205(a), 300.226, 300.646</t>
  </si>
  <si>
    <t>The MOE Reduction and CEIS Report requires data collection from multiple sources, so states should have a process for collecting data throughout the year as the data become available. 
TA Center Recommended End Month: April</t>
  </si>
  <si>
    <t xml:space="preserve">Obtain amounts of final IDEA Section 611 and Section 619 subgrants for each LEA for the reporting year and the previous federal fiscal year. Also see “Allocation of Subgrants” tab. </t>
  </si>
  <si>
    <t>34 CFR §§300.703–705, 300.812–816</t>
  </si>
  <si>
    <t>In preparing for the data collection, the state should request from its finance office the allocated amounts of IDEA Section 611 and Section 619 funds for each LEA for the reporting year and the previous federal fiscal year. Two years of allocations for each LEA are reported in this collection. 
TA Center Recommended End Month: April</t>
  </si>
  <si>
    <t xml:space="preserve">Obtain determination status for each LEA that controls whether the LEA may be able to reduce MOE during the reporting school year. Also see “LEA MOE” tab. </t>
  </si>
  <si>
    <t xml:space="preserve">34 CFR §§300.205(a), 300.226, 300.600(a)(2) </t>
  </si>
  <si>
    <t>The school year for which data are used to make an LEA determination must be the same for each LEA. The LEA determination status for each LEA must be reported in this data collection. LEAs that do not meet requirements may not reduce LEA MOE. 
TA Center Recommended End Month: April</t>
  </si>
  <si>
    <t>Obtain the actual dollar amount that each LEA reduced (that is, adjusted) local expenditures or state and local expenditures under the IDEA MOE provision during the reporting school year. Also see “LEA MOE” tab.</t>
  </si>
  <si>
    <t xml:space="preserve">IDEA §613(a)(2)(C), 34 CFR §300.205(a) </t>
  </si>
  <si>
    <t>The data collection requires states to report the actual amount by which local expenditures or state and local expenditures were reduced. This reduction is sometimes called the LEA MOE adjustment. The combined amount of this adjustment and the voluntary CEIS set-aside for the current federal fiscal year that an LEA takes may not exceed the lesser of the maximum amount available for CEIS or the maximum amount available for the LEA MOE reduction. 
TA Center Recommended End Month: April</t>
  </si>
  <si>
    <t xml:space="preserve">Obtain LEA MOE compliance standard status for each LEA for the reporting federal fiscal year. Also see “LEA MOE” tab. </t>
  </si>
  <si>
    <t>States must determine annually if the LEA met the LEA MOE compliance standard. The compliance standard is to determine whether LEAs met LEA MOE (maintained their fiscal effort) using actual expenditures in the previous fiscal year. LEAs must meet MOE by at least one of the four methods: total local funds, total state and local funds, local funds per capita, and state and local funds per capita. This will answer the data collection question: Did the LEA meet the compliance standard — “yes” or “no”? 
TA Center Recommended End Month: April</t>
  </si>
  <si>
    <t xml:space="preserve">Record date and amount if state is required to return nonfederal funds to ED based on failure of LEA to meet MOE compliance standard for the reporting federal fiscal/school year. Also see “LEA MOE” tab. </t>
  </si>
  <si>
    <t>34 CFR §300.203 (d)</t>
  </si>
  <si>
    <t xml:space="preserve">Obtain or determine significant disproportionality status for each LEA for the reporting federal fiscal year. </t>
  </si>
  <si>
    <t xml:space="preserve">34 CFR §§300.646, 300.647 </t>
  </si>
  <si>
    <t>The SEA must annually determine if an LEA is identified as having significant disproportionality. The determination for each LEA must be reported in the data collection across all categories of significant disproportionality. For each LEA that has significant disproportionality, the state must determine the category in which disproportionality was found: identification, identification by disability category, educational setting, or disciplinary action. 
TA Center Recommended End Month: April</t>
  </si>
  <si>
    <t xml:space="preserve">Notify LEAs that have significant disproportionality. </t>
  </si>
  <si>
    <t xml:space="preserve">34 CFR §300.646(b)(2) </t>
  </si>
  <si>
    <t>The state should develop a notification process as well as TA and guidance documents, and should provide support to LEAs that are implementing comprehensive (required) CEIS. The guidance should include information about fiscal and student data collection and reporting. 
TA Center Recommended End Month: July</t>
  </si>
  <si>
    <t>Provide TA to LEAs on the provision of and data collection for comprehensive (required) or voluntary CEIS.</t>
  </si>
  <si>
    <t>34 CFR §300.205(d), 300.226, 300.646, 300.647</t>
  </si>
  <si>
    <t>The state needs to develop technical assistance and guidance documents and provide support for LEAs that are implementing voluntary CEIS, as well as for LEAs that are implementing comprehensive (required) CEIS. For both, the guidance should include information about the requirements for fiscal and student data collection and reporting. For the LEAs implementing comprehensive CEIS, the guidance should include any other requirements, such as the review of policies, practices and procedures, or public reporting of changes to policies and procedures. 
TA Center Recommended End Month: July</t>
  </si>
  <si>
    <t xml:space="preserve">Review and collect the data on the amount of funds reserved for comprehensive (required) or voluntary CEIS by each LEA. </t>
  </si>
  <si>
    <t>34 CFR §300.205(d), 300.226, 300.646</t>
  </si>
  <si>
    <t>LEAs identified as having significant disproportionality are required to reserve 15 percent of IDEA Section 611 funds and Section 619 funds for CEIS. An LEA that is not identified as having significant disproportionality can voluntarily use up to 15 percent of IDEA Section 611 funds and Section 619 funds for CEIS. States should have processes for reviewing and monitoring that CEIS funds are expended in the appropriate amounts and time periods. Amounts that differ from what was expected may require data notes. 
TA Center Recommended End Month: April</t>
  </si>
  <si>
    <t xml:space="preserve">Collect data on the number of students receiving voluntary CEIS during the reporting school year. </t>
  </si>
  <si>
    <t>34 CFR §300.226</t>
  </si>
  <si>
    <t>States must report on the number of children who received voluntary CEIS during the reporting school year. Data may come from the IDEA subgrant application, CEIS action plans, or the statewide student database. 
TA Center Recommended End Month: April</t>
  </si>
  <si>
    <t>Collect data on the total number of children who received voluntary CEIS at any time during the reporting school year and the two preceding school years and received special education and related services during the reporting school year.</t>
  </si>
  <si>
    <t>States must report the total number of children who received voluntary CEIS at any time during the reporting school year and the two preceding school years and received special education and related services during the reporting school year. This information is often reported in the LEA's IDEA Part B application. 
TA Center Recommended End Month: April</t>
  </si>
  <si>
    <t>Collect data on the number of children with disabilities receiving comprehensive CEIS under IDEA in reporting school year.</t>
  </si>
  <si>
    <t>34 CFR §300.646(d)(2)(ii)</t>
  </si>
  <si>
    <t>Starting with the 2023-24 school year, states must report data on the number of children with disabilities who received comprehensive CEIS during the reporting school year. 
TA Center Recommended End Month: April</t>
  </si>
  <si>
    <t>Collect data on the number of children without disabilities receiving comprehensive CEIS under IDEA in reporting school year.</t>
  </si>
  <si>
    <t>34 CFR §300.646(d)(2)(i)</t>
  </si>
  <si>
    <t>Starting with the 2023-24 school year, states must report data on the number of children without disabilities who received comprehensive CEIS during the reporting school year. 
TA Center Recommended End Month: April</t>
  </si>
  <si>
    <t>Verify MOE/CEIS data accuracy and address discrepancies prior to submission.</t>
  </si>
  <si>
    <r>
      <t>Work with LEAs to address any data concerns. Use the ED</t>
    </r>
    <r>
      <rPr>
        <i/>
        <sz val="10"/>
        <color theme="1"/>
        <rFont val="Calibri"/>
        <family val="2"/>
        <scheme val="minor"/>
      </rPr>
      <t>Facts</t>
    </r>
    <r>
      <rPr>
        <sz val="10"/>
        <color theme="1"/>
        <rFont val="Calibri"/>
        <family val="2"/>
        <scheme val="minor"/>
      </rPr>
      <t xml:space="preserve"> Edit Check Tool – E</t>
    </r>
    <r>
      <rPr>
        <i/>
        <sz val="10"/>
        <color theme="1"/>
        <rFont val="Calibri"/>
        <family val="2"/>
        <scheme val="minor"/>
      </rPr>
      <t>MAPS</t>
    </r>
    <r>
      <rPr>
        <sz val="10"/>
        <color theme="1"/>
        <rFont val="Calibri"/>
        <family val="2"/>
        <scheme val="minor"/>
      </rPr>
      <t xml:space="preserve"> IDEA Part B MOE Reduction and CEIS Survey (IDC/CIFR) to check for errors. 
If data are submitted to the ED</t>
    </r>
    <r>
      <rPr>
        <i/>
        <sz val="10"/>
        <color theme="1"/>
        <rFont val="Calibri"/>
        <family val="2"/>
        <scheme val="minor"/>
      </rPr>
      <t>Facts</t>
    </r>
    <r>
      <rPr>
        <sz val="10"/>
        <color theme="1"/>
        <rFont val="Calibri"/>
        <family val="2"/>
        <scheme val="minor"/>
      </rPr>
      <t xml:space="preserve"> Metadata and Process System (E</t>
    </r>
    <r>
      <rPr>
        <i/>
        <sz val="10"/>
        <color theme="1"/>
        <rFont val="Calibri"/>
        <family val="2"/>
        <scheme val="minor"/>
      </rPr>
      <t>MAPS</t>
    </r>
    <r>
      <rPr>
        <sz val="10"/>
        <color theme="1"/>
        <rFont val="Calibri"/>
        <family val="2"/>
        <scheme val="minor"/>
      </rPr>
      <t>) prior to the due date, review the auto-generated E</t>
    </r>
    <r>
      <rPr>
        <i/>
        <sz val="10"/>
        <color theme="1"/>
        <rFont val="Calibri"/>
        <family val="2"/>
        <scheme val="minor"/>
      </rPr>
      <t>MAPS</t>
    </r>
    <r>
      <rPr>
        <sz val="10"/>
        <color theme="1"/>
        <rFont val="Calibri"/>
        <family val="2"/>
        <scheme val="minor"/>
      </rPr>
      <t xml:space="preserve"> Data Quality Report and Year-to-Year Change Report to identify data issues to correct or clarify through a data note and re-submit. 
TA Center Recommended End Month: July</t>
    </r>
  </si>
  <si>
    <r>
      <t>Submit MOE Reduction and CEIS Report via E</t>
    </r>
    <r>
      <rPr>
        <i/>
        <sz val="10"/>
        <rFont val="Calibri"/>
        <family val="2"/>
      </rPr>
      <t>MAPS</t>
    </r>
    <r>
      <rPr>
        <sz val="10"/>
        <rFont val="Calibri"/>
        <family val="2"/>
      </rPr>
      <t xml:space="preserve"> to OSEP.</t>
    </r>
  </si>
  <si>
    <t xml:space="preserve">IDEA §618(a)(3) </t>
  </si>
  <si>
    <t>Annually review, update, or create guidance and sample forms/letters to support LEAs on the requirements related to children who are parentally placed in private schools.</t>
  </si>
  <si>
    <t>SEAs can provide TA to LEAs and assist them to implement the requirements by providing model documents and guidance. 
TA Center Recommended End Month: October annually (to be available on or before state child count date)</t>
  </si>
  <si>
    <t>When allocating IDEA Part B subgrants to LEAs, calculate and inform LEAs of the amount of IDEA Section 611 funds and Section 619 funds that must be spent on equitable services for parentally placed private school children or ensure that LEAs calculate the correct amount.</t>
  </si>
  <si>
    <t>34 CFR §300.133</t>
  </si>
  <si>
    <t>This calculation is typically done in the spring of the year. The 618 child count from the current year is used to calculate proportionate share for each LEA. These amounts must be spent on equitable services for parentally placed private school children in the forthcoming year.
TA Center Recommended End Month: June</t>
  </si>
  <si>
    <t xml:space="preserve">Review LEA applications for assurance that LEAs will provide a proportionate share of IDEA funds for equitable services to parentally placed private school children with disabilities. </t>
  </si>
  <si>
    <t xml:space="preserve"> 34 CFR §300.16</t>
  </si>
  <si>
    <t>The LEA should include an assurance in its annual Part B  application. The SEA may wish to calculate and share the amount or have the LEA provide the amount required for proportionate share through the application process. 
TA Center Recommended End Month: June</t>
  </si>
  <si>
    <t xml:space="preserve">Prior to collecting the 618 child count, collaborate with other departments within the SEA to plan for and provide TA to LEAs on timely and meaningful consultation that will occur throughout the year with representatives of private schools and representatives of parents of parentally placed private school children with disabilities. </t>
  </si>
  <si>
    <t>34 CFR §300.134</t>
  </si>
  <si>
    <t>The state should develop procedures for LEAs to report on timely and meaningful consultation. The state needs to consider what to require for an LEA to demonstrate that consultation did occur, including if the LEA reports that the private school declined provision of equitable services. 
TA Center Recommended End Month: December</t>
  </si>
  <si>
    <t>Provide TA to LEAs as they conduct the 618 data collection of the annual count of the number of parentally placed private school children with disabilities.</t>
  </si>
  <si>
    <t>34 CFR §300.133(c)</t>
  </si>
  <si>
    <t>The 618 data collection needs to occur between October 1 and December 1, as determined by state data collection processes. 
TA Center Recommended End Month: December</t>
  </si>
  <si>
    <t>Review data and inform LEAs of unobligated amounts, as well as the fact that any funds required for parentally placed private school children that are unobligated by June 30 must be obligated as carryover for one additional year to be spent on parentally placed private school children with disabilities.</t>
  </si>
  <si>
    <t>34 CFR §300.133(a)(3)</t>
  </si>
  <si>
    <t>For LEAs with large unobligated amounts, the state needs to review documentation of meaningful and timely consultation. If an LEA reports that it has not expended the required proportionate share for equitable services to parentally placed private school children with disabilities, then the LEA may either carry over the funds to the carryover period or, if it can demonstrate meaningful consultation, the funds may be used by the LEA for other allowed costs under IDEA.  Prior to permitting the LEA to reallocate funds, the SEA should have procedures in place to ensure that the representatives of private school(s) and parents participated in meaningful consultation and declined equitable services. 
TA Center Recommended End Month: June</t>
  </si>
  <si>
    <t>Review unexpended carryover funds and, upon verification that the LEA received affirmation from the private school and cannot expend the funds on equitable services, release funds for use 90 days prior to the end of the obligation period.</t>
  </si>
  <si>
    <t>34 CFR §§300.129–144</t>
  </si>
  <si>
    <t>The SEA is responsible for ensuring that the LEA is in compliance with these requirements. The SEA should review documentation and other evidence of meaningful consultation over time as well as child count procedures and implementation of requirements related to parentally placed private school children. When an LEA is not going to expend the funds on parentally placed private school students, the SEA may allow the LEA to use those funds for other IDEA purposes within a reasonable amount of time for obligation. Funds not being obligated for parentally placed private school children should be an exception, not a regular occurrence, with LEAs.
TA Center Recommended End Month: June of Tydings Period</t>
  </si>
  <si>
    <t>2 CFR §200.332</t>
  </si>
  <si>
    <t>Develop and/or revise fiscal monitoring tools.</t>
  </si>
  <si>
    <t xml:space="preserve">Changes to fiscal monitoring tools may be needed annually based on findings from the preceding year, priorities noted by the SEA, emerging fiscal issues, or any changes in information from OSEP or ED. 
TA Center Recommended End Month: September </t>
  </si>
  <si>
    <t>Conduct fiscal monitoring activities.</t>
  </si>
  <si>
    <t>Fiscal monitoring activities may include self-assessments, desk audits, site visits, interviews of fiscal staff, interviews of program/instructional staff, observations, examination of facilities and/or equipment/materials, review of policies and procedures, review of financial documentation, review of audit results or others. Follow-up to monitoring activities includes development of monitoring reports that outline areas of strength, improvement, findings (if necessary), and additional actions to correct any noncompliance (if identified). 
TA Center Recommended End Month: June</t>
  </si>
  <si>
    <t xml:space="preserve"> 34 CFR §300.149, 300.600 </t>
  </si>
  <si>
    <t xml:space="preserve">Verify correction of each finding as soon as possible but no later than one year after identification.  </t>
  </si>
  <si>
    <t>Develop or revise and implement a state system of progressive incentives and sanctions.</t>
  </si>
  <si>
    <t xml:space="preserve"> 2 CFR §200.339, 34 CFR §300.149, 300.600 , 300.604</t>
  </si>
  <si>
    <t>2 CFR §200.332, 200.521</t>
  </si>
  <si>
    <t xml:space="preserve">Issue management decisions with corrective actions, as appropriate.                  </t>
  </si>
  <si>
    <t>2 CFR §200.332, 200.339, 34 CFR §300.604</t>
  </si>
  <si>
    <t>Review SEA monitoring findings from other federal programs/agencies.</t>
  </si>
  <si>
    <t>2 CFR §200.303, 200.329, 200.403; 34 CFR §300.704</t>
  </si>
  <si>
    <t>Complete all corrective actions as a result of DMS or other findings by due dates and no later than one year from notification.</t>
  </si>
  <si>
    <t>34 CFR §300.603</t>
  </si>
  <si>
    <t>IDEA High Cost Fund (Optional)</t>
  </si>
  <si>
    <t>Determine amount for a high cost fund. Also see “IDEA State Grants” tab.</t>
  </si>
  <si>
    <t>As part of the development of the state grant application and the completion of the interactive spreadsheet, states must determine if they will set aside funds for an IDEA high cost fund and, if so, the amount. Maximum amounts are limited by state administration amounts and are reflected on the interactive spreadsheet and the allocations chart that a state receives from OSEP. 
TA Center Recommended End Month: May</t>
  </si>
  <si>
    <t>Review or develop plan for a high cost fund in consultation with representatives from LEAs.</t>
  </si>
  <si>
    <t>The state must, no later than 90 days after reserving the funds each year, develop and review, in consultation with representatives of LEAs, a plan for using and dispersing funds to eligible LEAs. The plan must, among other things, determine the APPE, ensure that the high cost threshold exceeds three times the APPE, establish eligibility criteria for participation, and develop a funding mechanism for distributions. LEAs may also choose to use some of the funds for cost sharing among LEAs. There are other requirements that should be thoroughly reviewed when a state chooses to create a high cost fund. 
TA Center Recommended End Month: July</t>
  </si>
  <si>
    <t>Make the final plan available to the public not less than 30 days prior to the beginning of the school year.</t>
  </si>
  <si>
    <t xml:space="preserve">34 CFR §300.704(c)(3)(ii) </t>
  </si>
  <si>
    <t>States must ensure that the information is available to LEAs. States are encouraged to use their state website for such disbursement of information. 
TA Center Recommended End Month: July</t>
  </si>
  <si>
    <t>Allocate unused funds to LEAs in the same manner as other funds from the appropriation for that fiscal year are allocated. Also see “Allocation of Subgrants” tab.</t>
  </si>
  <si>
    <t>34 CFR §§300.704(c)(9), 300.705</t>
  </si>
  <si>
    <t>The funds reserved for a high cost fund and not expended before the beginning of their last year of availability for obligation must be allocated to LEAs in the same manner as other allocations, as in 34 CFR §300.705. 
TA Center Recommended End Month: June</t>
  </si>
  <si>
    <t>Issue monitoring reports (with findings as appropriate) citing the noncompliance, the timeline for corrections, and any corrective actions required.</t>
  </si>
  <si>
    <t>States must review the audit findings and issue management decisions identifying noncompliance with federal regulations and the required correction.                                                                 TA Center Recommended End Month: June</t>
  </si>
  <si>
    <t>States must track all findings of noncompliance resulting from audits, implementation of corrective action and the verification of correction. As with other findings under IDEA, all corrections must occur within one year and be verified by the state.                                                                                          TA Center Recommended End Month: June</t>
  </si>
  <si>
    <t>Regularly review state expenditures to ensure that all expenses are allowable and funds are expended in a timely manner.</t>
  </si>
  <si>
    <t xml:space="preserve">Review state system annually for compliance with federal fiscal requirements. </t>
  </si>
  <si>
    <t>Regularly review the state system of fiscal management  for compliance with IDEA and the Uniform Grant Guidance.  Refer to additional federal guidance documents as well.</t>
  </si>
  <si>
    <t>Review audit and monitoring findings from other federal
programs or agencies within the state. ED could
designate the state as a high-risk grantee, resulting in
additional conditions imposed on all federal grants
distributed to the state.</t>
  </si>
  <si>
    <t>IDEA requires that all findings must be corrected as soon as possible, but no later than one year from identification.  OSEP often includes timelines and
benchmarks when issuing a finding. For example, if
written policies must be changed or developed, OSEP
may provide a benchmark of 90 days for that
development and then require evidence of
implementation of the new or revised policy within one
year from the identification.</t>
  </si>
  <si>
    <t>OSEP Q and A 23-01 (see below) requires that states issue reports outlining identified noncompliance within 90 days of identification. The notification of noncompliance should contain a description of the identified noncompliance, the statutory or regulatory requirement, a description of the data on which the finding is based, a statement that the noncompliance must be corrected as soon as possible and in no case later than one year from the date of the state's written notification, any required corrective actions, and a timeline for submission of a corrective action plan or evidence of correction.                                                                           TA Center Recommended End Month: June</t>
  </si>
  <si>
    <t xml:space="preserve">States should have written policies and procedures about their enforcement mechanisms. IDEA provides  specific authority. States have flexibility to create additional incentives and sanctions.                                                              TA Center Recommended End Month: June                   </t>
  </si>
  <si>
    <t>The Uniform Grant Guidance (UGG) requires risk assessment of subgrantees but does not specify how to conduct an assessment or what must be included. Risk factors may include prior experience with same or similar subawards; results of previous audits; whether personnel and systems are new or substantially changed and extent of federal awarding agency monitoring and results of that monitoring. The risk-management cycle is a framework for continuous discovery, analysis, action, and improvement. Throughout the entire cycle, every decision at every step must be documented. See items below for more detail. 
TA Center Recommended End Month: September</t>
  </si>
  <si>
    <t xml:space="preserve">Conduct internal review and monitor timely expenditures and allowable use of IDEA state set-aside funds. </t>
  </si>
  <si>
    <t xml:space="preserve">Review state audit findings and make changes to processes and procedures as needed. Complete any corrective action required within one year of identification. </t>
  </si>
  <si>
    <t>v1.5, published December 2024</t>
  </si>
  <si>
    <t>Please note that this product is not fully 508 compliant. For assistance, contact CIFR at:</t>
  </si>
  <si>
    <t xml:space="preserve">https://cifr.wested.org/contact/ </t>
  </si>
  <si>
    <t>Risk Management—Subrecipient</t>
  </si>
  <si>
    <t>#'12.Risk Management—Subrecipient'!A3</t>
  </si>
  <si>
    <t xml:space="preserve">Version 1.5, December 2024. Please ensure that you are using the most recent version of the Fiscal Timeline by going to: </t>
  </si>
  <si>
    <t>CIFR LEA allocation resources</t>
  </si>
  <si>
    <t>https://cifr.wested.org/resources/?_topic=part-b-allocation-of-idea-part-b-subgrants-to-leas</t>
  </si>
  <si>
    <t>Fiscal resources for IDEA grantees</t>
  </si>
  <si>
    <t>Type of Resource</t>
  </si>
  <si>
    <t xml:space="preserve">https://sites.ed.gov/idea/grantees/#Fiscal </t>
  </si>
  <si>
    <t>CIFR charter LEA resources</t>
  </si>
  <si>
    <t xml:space="preserve">https://cifr.wested.org/resources/?_resource_search=charter&amp;_topic=part-b </t>
  </si>
  <si>
    <t>OSEP charter LEA resources</t>
  </si>
  <si>
    <t>https://sites.ed.gov/idea/topic-areas/#Charter-Schools</t>
  </si>
  <si>
    <t>The charter school LEA that is opening or significantly expanding should provide written notice to the SEA according to SEA policy/procedure. When appropriate notice is given, the SEA must provide an allocation of funds in a timely manner.
TA Center Recommended End Month: March</t>
  </si>
  <si>
    <t>The SEA could choose to allocate the full amount of funding and not apply the pro rata calculation.
TA Center Recommended End Month: June</t>
  </si>
  <si>
    <t>This step is optional. The SEA could choose not to allocate any funds until the following year. It could also choose to allocate full funding and not apply the pro rata calculation.
TA Center Recommended End Month: June</t>
  </si>
  <si>
    <t>Final allocations for new and significantly expanding charter school LEAs must be made prior to allocating funds to LEAs for the following year. The allocations must be based on current-year data.
TA Center Recommended End Month: June</t>
  </si>
  <si>
    <t>NCSI excess cost resources</t>
  </si>
  <si>
    <t>https://ncsi.wested.org/resources/resource-library/?_search=excess%20cost</t>
  </si>
  <si>
    <t>Consider required prior approvals (e.g., equipment or construction requests) and submit requests to OSEP with the application or as a separate submission.</t>
  </si>
  <si>
    <t>20 USC 1404(a), 2 CFR §§200.1, 200.75, 200.439; 34 CFR §300.718</t>
  </si>
  <si>
    <t>A charter school LEA that will be new or significantly expanding must notify the SEA in writing at least 120 days before the date they will open or significantly expand. Their notification must indicate the date when they will open or significantly expand and must provide information required by the SEA to estimate the amount of funding that the LEA is eligible to receive. New and significantly expanding charter school LEAs must also submit all required information to demonstrate eligibility for IDEA Part B funds as outlined in the “Allocation of Subgrants” tab of this Excel document.
TA Center Recommended End Month: June</t>
  </si>
  <si>
    <t>Information is usually released in December or January to plan for the next year.
TA Center Recommended End Month: February</t>
  </si>
  <si>
    <t>States have options for reserving funds for state set-aside and other state-level activities, with the remainder used for allocation to LEAs. States must develop and submit as part of their application the plan for state set-aside funds. Some uses of these funds are required, such as a state mediation system, state monitoring procedures, and others. In addition, funds may be used to support other state-level activities as described in the regulation or the grant application. Interactive spreadsheets from prior years may be used as a guide. Verify amounts for allowable activities by using the current interactive spreadsheet when it is made available.
TA Center Recommended End Month: February</t>
  </si>
  <si>
    <t>Each state has the option to reserve 10 percent of the funds it reserves for other state-level activities for a high cost fund. The purpose is to support LEAs with the costs of high-need children. When a state indicates its intention to reserve funds for high cost needs, the state may reserve additional funds in state administration. The amounts for the options are indicated in the interactive spreadsheet made available each year for each state. Also see “IDEA High Cost Fund (Opt)” tab for more detail on requirements and public input.
States must collect information about state education funds made available to support the education of students with disabilities and funding from all other state agencies that provide funds for special education. In the application, the states will report two years of maintenance of state financial support (MFS) data.
TA Center Recommended End Month: February</t>
  </si>
  <si>
    <t>States must collect information about state education funds made available to support the education of students with disabilities and funding from all other state agencies that provide funds for special education. In the application, the states will report two years of MFS data.
TA Center Recommended End Month: February</t>
  </si>
  <si>
    <t>Timeline must be planned out for receiving information from OSEP, budgeting funds and state set-aside, and posting with all the attachments for public viewing and public comment. Be sure to allow enough time at the conclusion of public comment to review the comments and make adjustments if needed.
TA Center Recommended End Month: February</t>
  </si>
  <si>
    <t>State staff complete grant application and all required attachments. If estimated funds are not available, states are instructed to start with the previous year’s dollar amounts for planning and posting purposes.
TA Center Recommended End Month: February</t>
  </si>
  <si>
    <t>Post the entire application and attachments, including the interactive spreadsheet. Use the previous year if interactive spreadsheet is unavailable (because there is no federal budget yet).
TA Center Recommended End Month: May</t>
  </si>
  <si>
    <t>30-day public comment is within the 60-day public posting.
TA Center Recommended End Month: May</t>
  </si>
  <si>
    <t>34 CFR  §300.100</t>
  </si>
  <si>
    <t>Submit to OSEP the hard copy grant application with a "wet" signature</t>
  </si>
  <si>
    <t>Subrecipients liquidate expiring IDEA Part B subgrant funds and submit required reports no later than 90 calendar days after the end of the period of performance.</t>
  </si>
  <si>
    <t>2 CFR §200.344(b), 2 CFR §200.344(c)</t>
  </si>
  <si>
    <t>CIFR allocation and state set-aside resources</t>
  </si>
  <si>
    <t xml:space="preserve">https://cifr.wested.org/resources/?_topic=part-b-allocation-of-idea-part-b-subgrants-to-leas%2Cpart-b-state-set-aside </t>
  </si>
  <si>
    <t>OSEP policy guidance on grants</t>
  </si>
  <si>
    <t xml:space="preserve">https://sites.ed.gov/idea/policy-guidance/?selected-topic-area=grants </t>
  </si>
  <si>
    <t>Resources for IDEA grantees</t>
  </si>
  <si>
    <t xml:space="preserve">https://sites.ed.gov/idea/grantees/#Grants </t>
  </si>
  <si>
    <t>The compliance standard is to determine whether LEAs met LEA MOE (maintained their fiscal effort) using actual expenditures in the previous fiscal year. LEAs must meet MOE by at least one of the four methods: total local funds, total state and local funds, local funds per capita, and state and local funds per capita.
TA Center Recommended End Month: August</t>
  </si>
  <si>
    <t>LEAs that have failed LEA MOE on expenditures alone may need individual TA to review allowable exceptions and adjustments. This will most likely be individualized TA but may inform the state’s universal TA on LEA MOE.
TA Center Recommended End Month: November</t>
  </si>
  <si>
    <t>If an LEA fails MOE, the SEA is required to pay back the federal government. The SEA may require the LEA to pay back this amount to the state if the state has developed such a policy or procedure.
TA Center Recommended End Month: February</t>
  </si>
  <si>
    <t>The eligibility standard is to determine whether LEAs met LEA MOE using budgeted amounts for the subsequent fiscal year. LEAs must meet MOE by at least one of the four methods: total local funds, total state and local funds, local funds per capita, and state and local funds per capita.
TA Center Recommended End Month: April</t>
  </si>
  <si>
    <t>LEAs that have failed LEA MOE on budgeted amounts may need individual TA to adjust their budgets or to anticipate allowable exceptions or adjustments.
TA Center Recommended End Month: June</t>
  </si>
  <si>
    <t>LEAs may need annual TA and/or training on the requirements and state processes for meeting the LEA MOE eligibility and compliance standards.
TA Center Recommended End Month: November</t>
  </si>
  <si>
    <t>CIFR LEA MOE resources</t>
  </si>
  <si>
    <t>CIFR LEA MOE organizer</t>
  </si>
  <si>
    <t xml:space="preserve">https://cifr.wested.org/tools/lea-moe-organizer/ </t>
  </si>
  <si>
    <t>IDC LEA MOE resources</t>
  </si>
  <si>
    <t xml:space="preserve">https://ideadata.org/resources?search_api_fulltext=MOE </t>
  </si>
  <si>
    <t>Fiscal Resources for IDEA grantees</t>
  </si>
  <si>
    <t xml:space="preserve">https://cifr.wested.org/resources/?_topic=part-b-local-educational-agency-lea-maintenance-of </t>
  </si>
  <si>
    <t>Identify individuals in other state agencies with whom SEA staff will work to obtain valid and reliable financial data on the amount of funds made available to provide services to children with disabilities, pursuant to their Individualized Education Programs (IEPs), during the year. It may be necessary to provide information and/or training regarding these requirements.
TA Center Recommended End Month: December</t>
  </si>
  <si>
    <t>States must collect information on funds made available by the state for the education of children with disabilities. Funds may be made available by the SEA and by other state agencies. States need a system for collecting and calculating information so that they may review and compare it for consistency and stability from year to year.
TA Center Recommended End Month: February</t>
  </si>
  <si>
    <t>Review activities should include: reviewing all amounts received from other agencies and, if any amounts appear significantly lower than expected, contacting the agency to determine the reason and correcting any possible errors; reviewing all amounts in each component of the calculation to determine if any are lower than expected, contacting the responsible individuals to determine why, and correcting any possible errors; and ensuring that all components of the calculation have been included.
TA Center Recommended End Month: January</t>
  </si>
  <si>
    <t>States should review data to see if the data are consistent, stable, and reliable over time. Data submitted should be verifiable to ensure validity. Valid and reliable data should be available for review by administrators, auditors, and federal officials, including OSEP.
TA Center Recommended End Month: February</t>
  </si>
  <si>
    <t>Each year, a state must make available the same amount of state funds that it made available the immediate prior state fiscal year for the education of children with disabilities. If the state does not meet MFS in total, it may divide the total amount made available by the total number of children with disabilities in the state during the same state fiscal year to obtain a per capita (per child) amount and compare that amount to the per capita amount for the previous state fiscal year. If the per capita amount is the same or has increased from year to year, the state meets MFS.
TA Center Recommended End Month: March</t>
  </si>
  <si>
    <t>CIFR MFS resources</t>
  </si>
  <si>
    <t xml:space="preserve">https://cifr.wested.org/resources/?_topic=part-b-maintenance-of-state-financial-support-mfs </t>
  </si>
  <si>
    <t>CIFR LEA MOE and CEIS data reporting resources</t>
  </si>
  <si>
    <t>IDC LEA MOE and CEIS data resources</t>
  </si>
  <si>
    <t xml:space="preserve">https://ideadata.org/resources?f%5B0%5D=topics_1%3A919 </t>
  </si>
  <si>
    <t>Version 1.5, December 2024. Please ensure that you are using the most recent version of the Fiscal Timeline by going to:</t>
  </si>
  <si>
    <t>If an LEA fails MOE, the SEA is required to pay back the federal government. The SEA may require the LEA to pay this amount back to the state if the state has developed such a policy or procedure. Repayments are made by the state to ED. Procedures for doing so are found in OSEP Memo 15-10 question E5. This information is required in the data reporting as of federal fiscal year 2016/SY 2016–17. 
TA Center Recommended End Month: March</t>
  </si>
  <si>
    <t>NCSI proportionate share resources</t>
  </si>
  <si>
    <t xml:space="preserve">https://ncsi.wested.org/resources/resource-library/?_search=proportionate%20share </t>
  </si>
  <si>
    <t>OSEP proportionate share resources</t>
  </si>
  <si>
    <t xml:space="preserve">https://sites.ed.gov/idea/topic-areas/#Private-Schools-Parentally-Placed </t>
  </si>
  <si>
    <t xml:space="preserve">Provide subrecipients with training, tools, and resources for monitoring. </t>
  </si>
  <si>
    <t>Provide trainings to subrecipient and share resources and tools that will be used during subrecipient fiscal monitoring.
TA Center Recommended End Month: September</t>
  </si>
  <si>
    <t xml:space="preserve">Develop and/or review risk indicators. Annually adjust risk indicators (scoring and/or weights) based on state priorities and subrecipient finding trends. </t>
  </si>
  <si>
    <t>Select subrecipients for current year monitoring in accordance with the state’s procedures.</t>
  </si>
  <si>
    <t>States should have written policies and procedures for how subrecipients are selected for monitoring, including how the SEA incorporates a risk assessment.
TA Center Recommended End Month:  September</t>
  </si>
  <si>
    <t>States must track all findings of noncompliance, implementation of corrective action, and verification of correction. For fiscal findings, states should verify revisions or development of appropriate subrecipient policies or procedures, and also verify, through document review, the implementation of those policies or procedures within the one-year timeline. 
TA Center Recommended End Month: June</t>
  </si>
  <si>
    <t>Review subrecipient audit findings.</t>
  </si>
  <si>
    <t>States must ensure all subrecipients required have single audits and must review audit findings identified.                                                TA Center Recommended End Month: June</t>
  </si>
  <si>
    <t>Track, verify and document correction of subrecipient audit findings within one year of  identification.</t>
  </si>
  <si>
    <t xml:space="preserve">2 CFR §200.332, 34 CFR §§300.149, 300.600 </t>
  </si>
  <si>
    <t>2 CFR §200.332,  §200.339, 34 CFR §300.604</t>
  </si>
  <si>
    <t>DMS resources of IDEA grantees</t>
  </si>
  <si>
    <t xml:space="preserve">https://sites.ed.gov/idea/grantees/#DMS-2 </t>
  </si>
  <si>
    <t>GAO Green Book</t>
  </si>
  <si>
    <t xml:space="preserve">https://www.gao.gov/greenbook </t>
  </si>
  <si>
    <t>NCSI subrecipient monitoring resources</t>
  </si>
  <si>
    <t xml:space="preserve">https://ncsi.wested.org/resources/resource-library/?_search=subrecipient </t>
  </si>
  <si>
    <t>OSEP monitoring and enforcement resources</t>
  </si>
  <si>
    <t xml:space="preserve">https://sites.ed.gov/idea/topic-areas/#Monitoring-Enforcement </t>
  </si>
  <si>
    <t xml:space="preserve">2 CFR §§200.501, 200.511, 200.521 </t>
  </si>
  <si>
    <t>This state audit is referred to as the Single Audit, which is an examination of an entity that expends $1,000,000 or more of federal assistance (commonly known as federal funds, federal grants, or federal awards) received for its operations. The Single Audit’s objective is to provide assurance to the federal government as to the management and use of such funds by recipients. The audit is typically performed by an independent certified public accountant and encompasses both financial and compliance components.       
The Single Audits must be submitted to the Federal Audit Clearinghouse along with a data collection form, Form SF-SAC.  Any audit finding must be corrected within one year of identification.</t>
  </si>
  <si>
    <t>NCSI DMS resources</t>
  </si>
  <si>
    <t xml:space="preserve">https://ncsi.wested.org/resources/resource-library/?_topic=dms </t>
  </si>
  <si>
    <t>CIFR set-aside resources</t>
  </si>
  <si>
    <t xml:space="preserve">https://cifr.wested.org/resources/?_topic=part-b-state-set-aside </t>
  </si>
  <si>
    <r>
      <t xml:space="preserve">Suggested Citation: Center for IDEA Fiscal Reporting, IDEA Data Center, &amp; National Center for Systemic Improvement. (2024). </t>
    </r>
    <r>
      <rPr>
        <i/>
        <sz val="10"/>
        <rFont val="Calibri"/>
        <family val="2"/>
        <scheme val="minor"/>
      </rPr>
      <t>IDEA Part B fiscal timeline v1.5.</t>
    </r>
    <r>
      <rPr>
        <sz val="10"/>
        <rFont val="Calibri"/>
        <family val="2"/>
        <scheme val="minor"/>
      </rPr>
      <t xml:space="preserve"> WestEd.
This resource was published in December 2024 and is an update to the 1.4 version. We recommend replacing the resource currently in your records with this version.</t>
    </r>
  </si>
  <si>
    <t>The Center for IDEA Fiscal Reporting (CIFR), the IDEA Data Center (IDC) and the National Center for Systemic Improvement (NCSI) created this resource under U.S. Department of Education, Office of Special Education Programs Grant Nos. H326R190001, H373Y240002, and H326R240001. Project Officers: Charles Kniseley (CIFR), Amy Bae and Alexis Lessans (IDC), and Perry Williams (NCSI).</t>
  </si>
  <si>
    <t>If an LEA is determined ineligible, the state educational agency (SEA) must offer an opportunity for a hearing under the state’s administrative procedures.
TA Center Recommended End Month: September</t>
  </si>
  <si>
    <t>https://cifr.wested.org/resources/?_topic=emaps-lea-moe-ceis-reporting</t>
  </si>
  <si>
    <t>Equipment or other capital expenditures that equal or exceed the lesser of the amount established by the state or $10,000 require prior written approval of OSEP. Approval may be sought in conjunction with the state application or may be done at a different time; approval must be secured prior to incurring such expenses.
TA Center Recommended End Month: May</t>
  </si>
  <si>
    <t>Repayments are made by the state to ED.The SEA must contact its OSEP state contact for specific instructions on fund remittance. Any amounts repaid are also reported in the MOE Reduction CEIS Data report, if those payments are made before the final submission date. (Also see “MOE Reduction and CEIS Data” tab.) 
TA Center Recommended End Month: March</t>
  </si>
  <si>
    <t>Submit a PDF copy of the application to OSEP, with an electronic signature and date by the due date. This “e signature” can be a two-factor authenticated signature or an image file of the signature of the state lead agency director or their designee and sent from the email.gov address of the individual signing the application.
ED Due Date: May</t>
  </si>
  <si>
    <t>Submit to OSEP with a "wet" signature via express mail by the due date in the grant memo (typically the first week of August). 
ED Due Date: August</t>
  </si>
  <si>
    <t>When states’ applications for grants have been approved, partial Section 611 grant awards are made available to states in July each year, three months before the start of the federal fiscal year, with the remainder available in October when that federal fiscal year begins. Section 619 grant awards are made available in full on July 1 each year.
ED Due Date: July</t>
  </si>
  <si>
    <t>States have 27 months to obligate federal IDEA grants. Funds must be obligated by the end of September for expiring funds. States should work with subrecipients to regularly check the obligation of available funds and ensure that funds are obligated in a timely manner. 
ED Due Date: September</t>
  </si>
  <si>
    <t>Subrecipients must liquidate expiring IDEA Part B subgrant funds and must submit to the SEA, no later than 90 calendar days (or an earlier date as agreed upon by the SEA and the subrecipient) after the end date of the period of perfomance, all financial, performance, and other reports as required by the terms and conditions of the federal award.
ED Due Date: December</t>
  </si>
  <si>
    <t>The SEA must liquidate all federal funds by January 28 (the end of the 120-day liquidation period after the 27 months to obligate) or return funds to the federal government.
ED Due Date: January</t>
  </si>
  <si>
    <t>The SEA must submit, no later than 120 calendar days after the end date of the period of performance, all financial, performance, and other reports as required by the terms and conditions of the federal award.
ED Due Date: January</t>
  </si>
  <si>
    <r>
      <t>States submit required data elements through E</t>
    </r>
    <r>
      <rPr>
        <i/>
        <sz val="10"/>
        <color theme="1"/>
        <rFont val="Calibri"/>
        <family val="2"/>
        <scheme val="minor"/>
      </rPr>
      <t>MAPS</t>
    </r>
    <r>
      <rPr>
        <sz val="10"/>
        <color theme="1"/>
        <rFont val="Calibri"/>
        <family val="2"/>
        <scheme val="minor"/>
      </rPr>
      <t xml:space="preserve"> to OSEP for every LEA that received an IDEA Section 611 and/or Section 619 subgrant. The completed report is due annually in August. The current year’s pre-populated template may be accessed by logging on to MAX.gov. For the specific due date in August, refer to the E</t>
    </r>
    <r>
      <rPr>
        <i/>
        <sz val="10"/>
        <color theme="1"/>
        <rFont val="Calibri"/>
        <family val="2"/>
        <scheme val="minor"/>
      </rPr>
      <t>MAPS</t>
    </r>
    <r>
      <rPr>
        <sz val="10"/>
        <color theme="1"/>
        <rFont val="Calibri"/>
        <family val="2"/>
        <scheme val="minor"/>
      </rPr>
      <t xml:space="preserve"> User Guide for the current year.
ED Due Date: August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</si>
</sst>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numFmts>
  <fonts count="37" x14ac:knownFonts="1">
    <font>
      <sz val="10"/>
      <color theme="1" tint="0.499984740745262"/>
      <name val="Calibri"/>
      <family val="2"/>
      <scheme val="minor"/>
    </font>
    <font>
      <sz val="11"/>
      <color theme="1"/>
      <name val="Calibri"/>
      <family val="2"/>
      <scheme val="minor"/>
    </font>
    <font>
      <b/>
      <sz val="12"/>
      <name val="Calibri"/>
      <family val="2"/>
      <scheme val="minor"/>
    </font>
    <font>
      <sz val="10"/>
      <name val="Calibri"/>
      <family val="2"/>
      <scheme val="minor"/>
    </font>
    <font>
      <sz val="10"/>
      <name val="Calibri"/>
      <family val="2"/>
    </font>
    <font>
      <sz val="14"/>
      <name val="Calibri"/>
      <family val="2"/>
    </font>
    <font>
      <sz val="10"/>
      <color theme="0"/>
      <name val="Calibri"/>
      <family val="2"/>
      <scheme val="minor"/>
    </font>
    <font>
      <sz val="11"/>
      <color theme="1" tint="0.499984740745262"/>
      <name val="Calibri"/>
      <family val="2"/>
      <scheme val="minor"/>
    </font>
    <font>
      <b/>
      <sz val="10"/>
      <color theme="0"/>
      <name val="Calibri"/>
      <family val="2"/>
      <scheme val="minor"/>
    </font>
    <font>
      <u/>
      <sz val="10"/>
      <color theme="10"/>
      <name val="Calibri"/>
      <family val="2"/>
      <scheme val="minor"/>
    </font>
    <font>
      <u/>
      <sz val="10"/>
      <color theme="11"/>
      <name val="Calibri"/>
      <family val="2"/>
      <scheme val="minor"/>
    </font>
    <font>
      <sz val="10"/>
      <color rgb="FF000000"/>
      <name val="Calibri"/>
      <family val="2"/>
      <scheme val="minor"/>
    </font>
    <font>
      <sz val="10"/>
      <color theme="1"/>
      <name val="Calibri"/>
      <family val="2"/>
      <scheme val="minor"/>
    </font>
    <font>
      <b/>
      <sz val="10"/>
      <name val="Calibri"/>
      <family val="2"/>
    </font>
    <font>
      <u/>
      <sz val="10"/>
      <name val="Calibri"/>
      <family val="2"/>
      <scheme val="minor"/>
    </font>
    <font>
      <sz val="10"/>
      <color rgb="FF0A0101"/>
      <name val="Calibri"/>
      <family val="2"/>
      <scheme val="minor"/>
    </font>
    <font>
      <b/>
      <sz val="10"/>
      <name val="Calibri"/>
      <family val="2"/>
      <scheme val="minor"/>
    </font>
    <font>
      <b/>
      <sz val="22"/>
      <color theme="4" tint="-0.499984740745262"/>
      <name val="Calibri"/>
      <family val="2"/>
      <scheme val="minor"/>
    </font>
    <font>
      <sz val="22"/>
      <color theme="4" tint="-0.499984740745262"/>
      <name val="Calibri"/>
      <family val="2"/>
      <scheme val="minor"/>
    </font>
    <font>
      <b/>
      <i/>
      <sz val="12"/>
      <name val="Calibri"/>
      <family val="2"/>
      <scheme val="minor"/>
    </font>
    <font>
      <b/>
      <i/>
      <sz val="11"/>
      <name val="Calibri"/>
      <family val="2"/>
      <scheme val="minor"/>
    </font>
    <font>
      <sz val="36"/>
      <color rgb="FF000000"/>
      <name val="Calibri"/>
      <family val="2"/>
      <scheme val="minor"/>
    </font>
    <font>
      <b/>
      <sz val="11"/>
      <color rgb="FF000000"/>
      <name val="Calibri"/>
      <family val="2"/>
      <scheme val="minor"/>
    </font>
    <font>
      <sz val="11"/>
      <name val="Calibri"/>
      <family val="2"/>
      <scheme val="minor"/>
    </font>
    <font>
      <i/>
      <sz val="10"/>
      <color theme="1" tint="0.499984740745262"/>
      <name val="Calibri"/>
      <family val="2"/>
      <scheme val="minor"/>
    </font>
    <font>
      <sz val="10"/>
      <name val="Wingdings 2"/>
      <family val="1"/>
      <charset val="2"/>
    </font>
    <font>
      <sz val="8"/>
      <color rgb="FF333333"/>
      <name val="Calibri"/>
      <family val="2"/>
      <scheme val="minor"/>
    </font>
    <font>
      <i/>
      <sz val="10"/>
      <name val="Calibri"/>
      <family val="2"/>
      <scheme val="minor"/>
    </font>
    <font>
      <i/>
      <sz val="10"/>
      <color theme="1"/>
      <name val="Calibri"/>
      <family val="2"/>
      <scheme val="minor"/>
    </font>
    <font>
      <i/>
      <sz val="11"/>
      <name val="Calibri"/>
      <family val="2"/>
      <scheme val="minor"/>
    </font>
    <font>
      <i/>
      <sz val="10"/>
      <name val="Calibri"/>
      <family val="2"/>
    </font>
    <font>
      <i/>
      <sz val="9"/>
      <color rgb="FF000000"/>
      <name val="Calibri"/>
      <family val="2"/>
      <scheme val="minor"/>
    </font>
    <font>
      <u/>
      <sz val="9"/>
      <color theme="10"/>
      <name val="Calibri"/>
      <family val="2"/>
      <scheme val="minor"/>
    </font>
    <font>
      <sz val="10"/>
      <color rgb="FFFF0000"/>
      <name val="Calibri"/>
      <family val="2"/>
    </font>
    <font>
      <sz val="10"/>
      <color rgb="FFFF0000"/>
      <name val="Calibri"/>
      <family val="2"/>
      <scheme val="minor"/>
    </font>
    <font>
      <b/>
      <sz val="11"/>
      <name val="Calibri"/>
      <family val="2"/>
      <scheme val="minor"/>
    </font>
    <font>
      <sz val="10"/>
      <color theme="1" tint="0.499984740745262"/>
      <name val="Calibri"/>
      <family val="2"/>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theme="1"/>
      </right>
      <top/>
      <bottom style="thin">
        <color theme="1"/>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diagonal/>
    </border>
    <border>
      <left style="thin">
        <color theme="1"/>
      </left>
      <right style="thin">
        <color auto="1"/>
      </right>
      <top style="thin">
        <color theme="1"/>
      </top>
      <bottom style="thin">
        <color auto="1"/>
      </bottom>
      <diagonal/>
    </border>
    <border>
      <left style="thin">
        <color indexed="64"/>
      </left>
      <right style="thin">
        <color auto="1"/>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 fillId="0" borderId="0"/>
  </cellStyleXfs>
  <cellXfs count="186">
    <xf numFmtId="0" fontId="0" fillId="0" borderId="0" xfId="0">
      <alignment vertical="center"/>
    </xf>
    <xf numFmtId="0" fontId="0" fillId="0" borderId="0" xfId="0" applyAlignment="1">
      <alignment vertical="center" wrapText="1"/>
    </xf>
    <xf numFmtId="0" fontId="3" fillId="0" borderId="0" xfId="0" applyFont="1" applyAlignment="1">
      <alignment vertical="center" wrapText="1"/>
    </xf>
    <xf numFmtId="0" fontId="8" fillId="4" borderId="0" xfId="0" applyFont="1" applyFill="1">
      <alignment vertical="center"/>
    </xf>
    <xf numFmtId="0" fontId="8" fillId="4" borderId="0" xfId="0" applyFont="1" applyFill="1" applyAlignment="1">
      <alignment vertical="center" wrapText="1"/>
    </xf>
    <xf numFmtId="0" fontId="3" fillId="0" borderId="0" xfId="0" applyFont="1">
      <alignment vertical="center"/>
    </xf>
    <xf numFmtId="0" fontId="0" fillId="0" borderId="0" xfId="0" applyAlignment="1">
      <alignment horizontal="center" vertical="center"/>
    </xf>
    <xf numFmtId="0" fontId="8" fillId="4" borderId="2" xfId="0" applyFont="1" applyFill="1" applyBorder="1">
      <alignment vertical="center"/>
    </xf>
    <xf numFmtId="0" fontId="8" fillId="4" borderId="3" xfId="0" applyFont="1" applyFill="1" applyBorder="1" applyAlignment="1">
      <alignment vertical="center" wrapText="1"/>
    </xf>
    <xf numFmtId="0" fontId="8" fillId="4" borderId="4" xfId="0" applyFont="1" applyFill="1" applyBorder="1" applyAlignment="1">
      <alignment vertical="center" wrapText="1"/>
    </xf>
    <xf numFmtId="0" fontId="8" fillId="4" borderId="0" xfId="0" applyFont="1" applyFill="1" applyAlignment="1">
      <alignment horizontal="centerContinuous" vertical="center"/>
    </xf>
    <xf numFmtId="0" fontId="6" fillId="0" borderId="0" xfId="0" applyFont="1" applyAlignment="1">
      <alignment vertical="center" wrapText="1"/>
    </xf>
    <xf numFmtId="0" fontId="6" fillId="4" borderId="0" xfId="0" applyFont="1" applyFill="1" applyAlignment="1">
      <alignment horizontal="centerContinuous" vertical="center" wrapText="1"/>
    </xf>
    <xf numFmtId="0" fontId="6" fillId="0" borderId="0" xfId="0" applyFont="1">
      <alignment vertical="center"/>
    </xf>
    <xf numFmtId="0" fontId="8" fillId="4" borderId="0" xfId="0" applyFont="1" applyFill="1" applyAlignment="1">
      <alignment horizontal="centerContinuous" vertical="center" wrapText="1"/>
    </xf>
    <xf numFmtId="0" fontId="8" fillId="4" borderId="3" xfId="0" applyFont="1" applyFill="1" applyBorder="1">
      <alignment vertical="center"/>
    </xf>
    <xf numFmtId="0" fontId="2" fillId="2" borderId="0" xfId="0" applyFont="1" applyFill="1" applyAlignment="1"/>
    <xf numFmtId="0" fontId="4" fillId="0" borderId="0" xfId="0" applyFont="1" applyAlignment="1">
      <alignment horizontal="left" vertical="center" wrapText="1"/>
    </xf>
    <xf numFmtId="0" fontId="4" fillId="0" borderId="0" xfId="0" applyFont="1" applyAlignment="1">
      <alignment horizontal="left" vertical="top" wrapText="1"/>
    </xf>
    <xf numFmtId="0" fontId="8" fillId="4" borderId="2" xfId="0" applyFont="1" applyFill="1" applyBorder="1" applyAlignment="1">
      <alignment vertical="center" wrapText="1"/>
    </xf>
    <xf numFmtId="0" fontId="9" fillId="0" borderId="0" xfId="1" applyAlignment="1">
      <alignment vertical="center" wrapText="1"/>
    </xf>
    <xf numFmtId="0" fontId="0" fillId="0" borderId="0" xfId="0" applyAlignment="1">
      <alignment vertical="top" wrapText="1"/>
    </xf>
    <xf numFmtId="14" fontId="6" fillId="0" borderId="0" xfId="0" applyNumberFormat="1" applyFont="1">
      <alignment vertical="center"/>
    </xf>
    <xf numFmtId="14" fontId="6" fillId="0" borderId="0" xfId="0" applyNumberFormat="1" applyFont="1" applyAlignment="1">
      <alignment vertical="center" wrapText="1"/>
    </xf>
    <xf numFmtId="0" fontId="0" fillId="4" borderId="0" xfId="0" applyFill="1" applyAlignment="1">
      <alignment horizontal="centerContinuous" vertical="center"/>
    </xf>
    <xf numFmtId="14" fontId="3" fillId="0" borderId="6" xfId="0" applyNumberFormat="1" applyFont="1" applyBorder="1" applyAlignment="1">
      <alignment vertical="center" wrapText="1"/>
    </xf>
    <xf numFmtId="1" fontId="3" fillId="0" borderId="6" xfId="0" applyNumberFormat="1" applyFont="1" applyBorder="1" applyAlignment="1">
      <alignment vertical="center" wrapText="1"/>
    </xf>
    <xf numFmtId="0" fontId="3" fillId="0" borderId="0" xfId="0" applyFont="1" applyAlignment="1">
      <alignment horizontal="left" vertical="center" wrapText="1"/>
    </xf>
    <xf numFmtId="14" fontId="3" fillId="0" borderId="0" xfId="0" applyNumberFormat="1" applyFont="1" applyAlignment="1">
      <alignment vertical="center" wrapText="1"/>
    </xf>
    <xf numFmtId="1" fontId="3" fillId="0" borderId="0" xfId="0" applyNumberFormat="1" applyFont="1" applyAlignment="1">
      <alignment vertical="center" wrapText="1"/>
    </xf>
    <xf numFmtId="0" fontId="4" fillId="0" borderId="1" xfId="0" applyFont="1" applyBorder="1" applyAlignment="1">
      <alignment horizontal="left" vertical="top" wrapText="1"/>
    </xf>
    <xf numFmtId="0" fontId="0" fillId="0" borderId="0" xfId="0" applyAlignment="1">
      <alignment vertical="top"/>
    </xf>
    <xf numFmtId="0" fontId="3" fillId="0" borderId="0" xfId="0" applyFont="1" applyAlignment="1">
      <alignment vertical="top" wrapText="1"/>
    </xf>
    <xf numFmtId="0" fontId="8" fillId="4" borderId="3" xfId="0" applyFont="1" applyFill="1" applyBorder="1" applyAlignment="1">
      <alignment vertical="top" wrapText="1"/>
    </xf>
    <xf numFmtId="0" fontId="3" fillId="0" borderId="0" xfId="0" applyFont="1" applyAlignment="1">
      <alignment vertical="top"/>
    </xf>
    <xf numFmtId="0" fontId="12" fillId="0" borderId="0" xfId="1" applyFont="1" applyAlignment="1">
      <alignment vertical="top" wrapText="1"/>
    </xf>
    <xf numFmtId="0" fontId="6" fillId="4" borderId="0" xfId="0" applyFont="1" applyFill="1">
      <alignment vertical="center"/>
    </xf>
    <xf numFmtId="0" fontId="6" fillId="4" borderId="0" xfId="0" applyFont="1" applyFill="1" applyAlignment="1">
      <alignment horizontal="centerContinuous" vertical="center"/>
    </xf>
    <xf numFmtId="0" fontId="15" fillId="0" borderId="0" xfId="0" applyFont="1">
      <alignment vertical="center"/>
    </xf>
    <xf numFmtId="0" fontId="3" fillId="0" borderId="0" xfId="0" applyFont="1" applyAlignment="1">
      <alignment horizontal="left" vertical="center"/>
    </xf>
    <xf numFmtId="0" fontId="2" fillId="0" borderId="0" xfId="0" applyFont="1" applyAlignment="1">
      <alignment wrapText="1"/>
    </xf>
    <xf numFmtId="0" fontId="5" fillId="0" borderId="0" xfId="0" applyFont="1" applyAlignment="1" applyProtection="1">
      <alignment horizontal="left" vertical="center" wrapText="1"/>
      <protection hidden="1"/>
    </xf>
    <xf numFmtId="164" fontId="2" fillId="2" borderId="3" xfId="0" applyNumberFormat="1" applyFont="1" applyFill="1" applyBorder="1" applyAlignment="1">
      <alignment horizontal="left"/>
    </xf>
    <xf numFmtId="164" fontId="2" fillId="3" borderId="3" xfId="0" applyNumberFormat="1" applyFont="1" applyFill="1" applyBorder="1" applyAlignment="1">
      <alignment horizontal="left"/>
    </xf>
    <xf numFmtId="164" fontId="2" fillId="3" borderId="4" xfId="0" applyNumberFormat="1" applyFont="1" applyFill="1" applyBorder="1" applyAlignment="1">
      <alignment horizontal="left"/>
    </xf>
    <xf numFmtId="14" fontId="3" fillId="0" borderId="0" xfId="0" applyNumberFormat="1" applyFont="1" applyAlignment="1">
      <alignment horizontal="left" vertical="center"/>
    </xf>
    <xf numFmtId="14" fontId="0" fillId="0" borderId="0" xfId="0" applyNumberFormat="1">
      <alignment vertical="center"/>
    </xf>
    <xf numFmtId="0" fontId="4" fillId="0" borderId="1" xfId="0" applyFont="1" applyBorder="1" applyAlignment="1">
      <alignment horizontal="center" vertical="center" wrapText="1"/>
    </xf>
    <xf numFmtId="14" fontId="3" fillId="0" borderId="0" xfId="0" applyNumberFormat="1" applyFont="1" applyAlignment="1">
      <alignment vertical="top"/>
    </xf>
    <xf numFmtId="0" fontId="4" fillId="3" borderId="1" xfId="0" applyFont="1" applyFill="1" applyBorder="1" applyAlignment="1">
      <alignment horizontal="center" vertical="center" wrapText="1"/>
    </xf>
    <xf numFmtId="0" fontId="0" fillId="0" borderId="1" xfId="0" applyBorder="1" applyAlignment="1" applyProtection="1">
      <alignment horizontal="left" vertical="top" wrapText="1"/>
      <protection locked="0"/>
    </xf>
    <xf numFmtId="0" fontId="0" fillId="0" borderId="1" xfId="0" applyBorder="1" applyAlignment="1" applyProtection="1">
      <alignment vertical="top" wrapText="1"/>
      <protection locked="0"/>
    </xf>
    <xf numFmtId="0" fontId="0" fillId="0" borderId="6" xfId="0" applyBorder="1" applyAlignment="1" applyProtection="1">
      <alignment vertical="top"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top" wrapText="1"/>
      <protection locked="0"/>
    </xf>
    <xf numFmtId="14" fontId="3" fillId="0" borderId="6" xfId="0" applyNumberFormat="1" applyFont="1" applyBorder="1" applyAlignment="1" applyProtection="1">
      <alignment vertical="top" wrapText="1"/>
      <protection locked="0"/>
    </xf>
    <xf numFmtId="0" fontId="4" fillId="0" borderId="0" xfId="0" applyFont="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3" fillId="0" borderId="6" xfId="0" applyFont="1" applyBorder="1" applyAlignment="1" applyProtection="1">
      <alignment vertical="top" wrapText="1"/>
      <protection locked="0"/>
    </xf>
    <xf numFmtId="14" fontId="3" fillId="0" borderId="8" xfId="0" applyNumberFormat="1" applyFont="1" applyBorder="1" applyAlignment="1" applyProtection="1">
      <alignment vertical="top" wrapText="1"/>
      <protection locked="0"/>
    </xf>
    <xf numFmtId="0" fontId="4" fillId="0" borderId="1" xfId="0" applyFont="1" applyBorder="1" applyAlignment="1" applyProtection="1">
      <alignment horizontal="left" vertical="top" wrapText="1"/>
      <protection locked="0"/>
    </xf>
    <xf numFmtId="0" fontId="0" fillId="0" borderId="1" xfId="0" applyBorder="1" applyAlignment="1" applyProtection="1">
      <alignment vertical="top"/>
      <protection locked="0"/>
    </xf>
    <xf numFmtId="0" fontId="4" fillId="2" borderId="1" xfId="0" applyFont="1" applyFill="1" applyBorder="1" applyAlignment="1" applyProtection="1">
      <alignment horizontal="left" vertical="top" wrapText="1"/>
      <protection locked="0"/>
    </xf>
    <xf numFmtId="0" fontId="3" fillId="0" borderId="0" xfId="0" applyFont="1" applyAlignment="1" applyProtection="1">
      <alignment vertical="top" wrapText="1"/>
      <protection locked="0"/>
    </xf>
    <xf numFmtId="0" fontId="12" fillId="0" borderId="1" xfId="0" applyFont="1" applyBorder="1" applyAlignment="1" applyProtection="1">
      <alignment vertical="top" wrapText="1"/>
      <protection locked="0"/>
    </xf>
    <xf numFmtId="0" fontId="4" fillId="0" borderId="1" xfId="0" applyFont="1" applyBorder="1" applyAlignment="1" applyProtection="1">
      <alignment vertical="top" wrapText="1"/>
      <protection locked="0"/>
    </xf>
    <xf numFmtId="0" fontId="3" fillId="0" borderId="3" xfId="0" applyFont="1" applyBorder="1" applyAlignment="1" applyProtection="1">
      <alignment horizontal="left" vertical="top" wrapText="1"/>
      <protection locked="0"/>
    </xf>
    <xf numFmtId="14" fontId="3" fillId="0" borderId="1" xfId="0" applyNumberFormat="1" applyFont="1"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12" fillId="0" borderId="1" xfId="1" applyFont="1" applyBorder="1" applyAlignment="1" applyProtection="1">
      <alignment vertical="top" wrapText="1"/>
      <protection locked="0"/>
    </xf>
    <xf numFmtId="0" fontId="0" fillId="0" borderId="7" xfId="0" applyBorder="1" applyAlignment="1" applyProtection="1">
      <alignment vertical="top" wrapText="1"/>
      <protection locked="0"/>
    </xf>
    <xf numFmtId="0" fontId="4" fillId="0" borderId="10" xfId="0" applyFont="1" applyBorder="1" applyAlignment="1" applyProtection="1">
      <alignment horizontal="left" vertical="top" wrapText="1"/>
      <protection locked="0"/>
    </xf>
    <xf numFmtId="0" fontId="12" fillId="0" borderId="10" xfId="0" applyFont="1" applyBorder="1" applyAlignment="1" applyProtection="1">
      <alignment vertical="top" wrapText="1"/>
      <protection locked="0"/>
    </xf>
    <xf numFmtId="0" fontId="3" fillId="0" borderId="13"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12" fillId="0" borderId="11" xfId="0" applyFont="1" applyBorder="1" applyAlignment="1" applyProtection="1">
      <alignment vertical="top" wrapText="1"/>
      <protection locked="0"/>
    </xf>
    <xf numFmtId="14" fontId="3" fillId="0" borderId="11" xfId="0" applyNumberFormat="1" applyFont="1" applyBorder="1" applyAlignment="1" applyProtection="1">
      <alignment horizontal="left" vertical="top" wrapText="1"/>
      <protection locked="0"/>
    </xf>
    <xf numFmtId="0" fontId="0" fillId="0" borderId="11" xfId="0" applyBorder="1" applyAlignment="1" applyProtection="1">
      <alignment vertical="top"/>
      <protection locked="0"/>
    </xf>
    <xf numFmtId="0" fontId="3" fillId="0" borderId="11" xfId="0" applyFont="1" applyBorder="1" applyAlignment="1" applyProtection="1">
      <alignment horizontal="left" vertical="top" wrapText="1"/>
      <protection locked="0"/>
    </xf>
    <xf numFmtId="0" fontId="0" fillId="0" borderId="12" xfId="0" applyBorder="1" applyAlignment="1" applyProtection="1">
      <alignment vertical="top"/>
      <protection locked="0"/>
    </xf>
    <xf numFmtId="0" fontId="9" fillId="0" borderId="1" xfId="1" applyBorder="1" applyAlignment="1" applyProtection="1">
      <alignment vertical="top" wrapText="1"/>
      <protection locked="0"/>
    </xf>
    <xf numFmtId="0" fontId="0" fillId="0" borderId="0" xfId="0" applyAlignment="1" applyProtection="1">
      <alignment vertical="top" wrapText="1"/>
      <protection locked="0"/>
    </xf>
    <xf numFmtId="0" fontId="9" fillId="0" borderId="0" xfId="1">
      <alignment vertical="center"/>
    </xf>
    <xf numFmtId="0" fontId="0" fillId="0" borderId="0" xfId="0" applyAlignment="1" applyProtection="1">
      <alignment vertical="top"/>
      <protection locked="0"/>
    </xf>
    <xf numFmtId="14" fontId="3" fillId="0" borderId="0" xfId="0" applyNumberFormat="1" applyFont="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0" fillId="0" borderId="1" xfId="0" applyBorder="1" applyProtection="1">
      <alignment vertical="center"/>
      <protection locked="0"/>
    </xf>
    <xf numFmtId="0" fontId="0" fillId="4" borderId="0" xfId="0" applyFill="1" applyAlignment="1">
      <alignment horizontal="centerContinuous" vertical="center" wrapText="1"/>
    </xf>
    <xf numFmtId="0" fontId="11" fillId="0" borderId="0" xfId="0" applyFont="1" applyAlignment="1">
      <alignment vertical="center" wrapText="1"/>
    </xf>
    <xf numFmtId="0" fontId="16" fillId="0" borderId="0" xfId="0" applyFont="1">
      <alignment vertical="center"/>
    </xf>
    <xf numFmtId="0" fontId="17" fillId="2" borderId="0" xfId="0" applyFont="1" applyFill="1" applyAlignment="1"/>
    <xf numFmtId="0" fontId="18" fillId="0" borderId="0" xfId="0" applyFont="1" applyAlignment="1">
      <alignment horizontal="left" vertical="center"/>
    </xf>
    <xf numFmtId="0" fontId="19" fillId="2" borderId="0" xfId="0" applyFont="1" applyFill="1" applyAlignment="1"/>
    <xf numFmtId="0" fontId="20" fillId="2" borderId="3" xfId="0" applyFont="1" applyFill="1" applyBorder="1" applyAlignment="1">
      <alignment vertical="top" wrapText="1"/>
    </xf>
    <xf numFmtId="0" fontId="20" fillId="2" borderId="2" xfId="0" applyFont="1" applyFill="1" applyBorder="1" applyAlignment="1">
      <alignment vertical="top" wrapText="1"/>
    </xf>
    <xf numFmtId="0" fontId="9" fillId="0" borderId="0" xfId="1" applyAlignment="1">
      <alignment vertical="top" wrapText="1"/>
    </xf>
    <xf numFmtId="0" fontId="11" fillId="0" borderId="1" xfId="0" applyFont="1" applyBorder="1" applyAlignment="1" applyProtection="1">
      <alignment vertical="top" wrapText="1"/>
      <protection locked="0"/>
    </xf>
    <xf numFmtId="0" fontId="4" fillId="0" borderId="7" xfId="0" applyFont="1" applyBorder="1" applyAlignment="1">
      <alignment horizontal="left" vertical="top" wrapText="1"/>
    </xf>
    <xf numFmtId="0" fontId="4" fillId="0" borderId="0" xfId="0" applyFont="1" applyAlignment="1">
      <alignment horizontal="centerContinuous" vertical="center" wrapText="1"/>
    </xf>
    <xf numFmtId="0" fontId="3" fillId="0" borderId="0" xfId="0" applyFont="1" applyAlignment="1">
      <alignment horizontal="centerContinuous" vertical="center" wrapText="1"/>
    </xf>
    <xf numFmtId="0" fontId="0" fillId="0" borderId="6" xfId="0"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14" fontId="3" fillId="0" borderId="6" xfId="0" applyNumberFormat="1"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14" fontId="3" fillId="0" borderId="8" xfId="0" applyNumberFormat="1" applyFont="1" applyBorder="1" applyAlignment="1" applyProtection="1">
      <alignment horizontal="left" vertical="top" wrapText="1"/>
      <protection locked="0"/>
    </xf>
    <xf numFmtId="14" fontId="3" fillId="0" borderId="4" xfId="0" applyNumberFormat="1" applyFont="1" applyBorder="1" applyAlignment="1" applyProtection="1">
      <alignment horizontal="left" vertical="top" wrapText="1"/>
      <protection locked="0"/>
    </xf>
    <xf numFmtId="0" fontId="8" fillId="4" borderId="0" xfId="0" applyFont="1" applyFill="1" applyAlignment="1">
      <alignment horizontal="left" vertical="center" indent="15"/>
    </xf>
    <xf numFmtId="0" fontId="3" fillId="0" borderId="7" xfId="0" applyFont="1"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3" fillId="0" borderId="8" xfId="0" applyFont="1" applyBorder="1" applyAlignment="1" applyProtection="1">
      <alignment vertical="top" wrapText="1"/>
      <protection locked="0"/>
    </xf>
    <xf numFmtId="14" fontId="3" fillId="0" borderId="4" xfId="0" applyNumberFormat="1" applyFont="1" applyBorder="1" applyAlignment="1" applyProtection="1">
      <alignment vertical="top" wrapText="1"/>
      <protection locked="0"/>
    </xf>
    <xf numFmtId="0" fontId="0" fillId="0" borderId="13" xfId="0" applyBorder="1" applyAlignment="1" applyProtection="1">
      <alignment vertical="top"/>
      <protection locked="0"/>
    </xf>
    <xf numFmtId="0" fontId="0" fillId="0" borderId="15" xfId="0" applyBorder="1" applyAlignment="1" applyProtection="1">
      <alignment vertical="top"/>
      <protection locked="0"/>
    </xf>
    <xf numFmtId="0" fontId="24" fillId="0" borderId="0" xfId="0" applyFont="1">
      <alignment vertical="center"/>
    </xf>
    <xf numFmtId="0" fontId="23" fillId="0" borderId="14" xfId="4" applyFont="1" applyBorder="1" applyAlignment="1">
      <alignment horizontal="left" indent="5"/>
    </xf>
    <xf numFmtId="0" fontId="14" fillId="0" borderId="7" xfId="1" applyFont="1" applyFill="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14" fontId="3" fillId="0" borderId="15" xfId="0" applyNumberFormat="1" applyFont="1" applyBorder="1" applyAlignment="1" applyProtection="1">
      <alignment horizontal="left" vertical="top" wrapText="1"/>
      <protection locked="0"/>
    </xf>
    <xf numFmtId="0" fontId="3" fillId="0" borderId="15" xfId="0" applyFont="1" applyBorder="1" applyAlignment="1" applyProtection="1">
      <alignment horizontal="left" vertical="top" wrapText="1"/>
      <protection locked="0"/>
    </xf>
    <xf numFmtId="0" fontId="0" fillId="0" borderId="0" xfId="0" applyAlignment="1" applyProtection="1">
      <alignment horizontal="left" vertical="top" wrapText="1"/>
      <protection locked="0"/>
    </xf>
    <xf numFmtId="1" fontId="3" fillId="0" borderId="8" xfId="0" applyNumberFormat="1" applyFont="1" applyBorder="1" applyAlignment="1">
      <alignment vertical="center" wrapText="1"/>
    </xf>
    <xf numFmtId="14" fontId="3" fillId="0" borderId="8" xfId="0" applyNumberFormat="1" applyFont="1" applyBorder="1" applyAlignment="1">
      <alignment vertical="center" wrapText="1"/>
    </xf>
    <xf numFmtId="0" fontId="4" fillId="0" borderId="3" xfId="0" applyFont="1" applyBorder="1" applyAlignment="1" applyProtection="1">
      <alignment horizontal="left" vertical="top" wrapText="1"/>
      <protection locked="0"/>
    </xf>
    <xf numFmtId="14" fontId="3" fillId="0" borderId="7" xfId="0" applyNumberFormat="1" applyFont="1" applyBorder="1" applyAlignment="1" applyProtection="1">
      <alignment horizontal="left" vertical="top" wrapText="1"/>
      <protection locked="0"/>
    </xf>
    <xf numFmtId="0" fontId="12" fillId="0" borderId="0" xfId="0" applyFont="1" applyAlignment="1" applyProtection="1">
      <alignment vertical="top"/>
      <protection locked="0"/>
    </xf>
    <xf numFmtId="0" fontId="9" fillId="0" borderId="7" xfId="1" applyBorder="1" applyAlignment="1" applyProtection="1">
      <alignment vertical="top" wrapText="1"/>
      <protection locked="0"/>
    </xf>
    <xf numFmtId="0" fontId="11" fillId="0" borderId="11" xfId="0" applyFont="1" applyBorder="1" applyAlignment="1" applyProtection="1">
      <alignment vertical="top"/>
      <protection locked="0"/>
    </xf>
    <xf numFmtId="14" fontId="0" fillId="0" borderId="0" xfId="0" applyNumberFormat="1" applyAlignment="1">
      <alignment vertical="top" wrapText="1"/>
    </xf>
    <xf numFmtId="0" fontId="25" fillId="0" borderId="0" xfId="0" applyFont="1" applyAlignment="1">
      <alignment horizontal="left" vertical="center"/>
    </xf>
    <xf numFmtId="0" fontId="9" fillId="0" borderId="5" xfId="1" applyBorder="1" applyAlignment="1">
      <alignment vertical="top" wrapText="1"/>
    </xf>
    <xf numFmtId="0" fontId="9" fillId="0" borderId="9" xfId="1" applyBorder="1" applyAlignment="1">
      <alignment vertical="top" wrapText="1"/>
    </xf>
    <xf numFmtId="0" fontId="9" fillId="0" borderId="5" xfId="1" applyFill="1" applyBorder="1" applyAlignment="1" applyProtection="1">
      <alignment vertical="top" wrapText="1"/>
    </xf>
    <xf numFmtId="0" fontId="15" fillId="0" borderId="0" xfId="0" applyFont="1" applyAlignment="1">
      <alignment vertical="top" wrapText="1"/>
    </xf>
    <xf numFmtId="14" fontId="15" fillId="0" borderId="0" xfId="0" applyNumberFormat="1" applyFont="1" applyAlignment="1">
      <alignment vertical="top" wrapText="1"/>
    </xf>
    <xf numFmtId="0" fontId="26" fillId="0" borderId="0" xfId="0" applyFont="1">
      <alignment vertical="center"/>
    </xf>
    <xf numFmtId="0" fontId="7" fillId="0" borderId="0" xfId="0" applyFont="1" applyAlignment="1" applyProtection="1">
      <alignment vertical="top"/>
      <protection locked="0"/>
    </xf>
    <xf numFmtId="0" fontId="11" fillId="0" borderId="0" xfId="0" applyFont="1" applyProtection="1">
      <alignment vertical="center"/>
      <protection locked="0"/>
    </xf>
    <xf numFmtId="0" fontId="23" fillId="0" borderId="0" xfId="0" applyFont="1" applyAlignment="1">
      <alignment vertical="center" wrapText="1"/>
    </xf>
    <xf numFmtId="0" fontId="4" fillId="0" borderId="7" xfId="0" applyFont="1" applyBorder="1" applyAlignment="1">
      <alignment horizontal="center" vertical="center" wrapText="1"/>
    </xf>
    <xf numFmtId="0" fontId="4" fillId="3" borderId="7" xfId="0" applyFont="1" applyFill="1" applyBorder="1" applyAlignment="1">
      <alignment horizontal="center" vertical="center" wrapText="1"/>
    </xf>
    <xf numFmtId="0" fontId="31" fillId="0" borderId="0" xfId="0" applyFont="1" applyAlignment="1"/>
    <xf numFmtId="0" fontId="32" fillId="0" borderId="0" xfId="1" applyFont="1" applyAlignment="1"/>
    <xf numFmtId="0" fontId="16" fillId="0" borderId="0" xfId="0" applyFont="1" applyAlignment="1">
      <alignment vertical="center" wrapText="1"/>
    </xf>
    <xf numFmtId="0" fontId="21" fillId="0" borderId="0" xfId="4" applyFont="1" applyAlignment="1">
      <alignment vertical="top"/>
    </xf>
    <xf numFmtId="0" fontId="22" fillId="0" borderId="0" xfId="0" applyFont="1" applyAlignment="1">
      <alignment wrapText="1"/>
    </xf>
    <xf numFmtId="0" fontId="23" fillId="0" borderId="0" xfId="4" applyFont="1" applyAlignment="1">
      <alignment horizontal="left" indent="5"/>
    </xf>
    <xf numFmtId="0" fontId="33" fillId="0" borderId="1" xfId="0" applyFont="1" applyBorder="1" applyAlignment="1" applyProtection="1">
      <alignment horizontal="left" vertical="top" wrapText="1"/>
      <protection locked="0"/>
    </xf>
    <xf numFmtId="0" fontId="34" fillId="0" borderId="6" xfId="0" applyFont="1" applyBorder="1" applyAlignment="1" applyProtection="1">
      <alignment vertical="top" wrapText="1"/>
      <protection locked="0"/>
    </xf>
    <xf numFmtId="1" fontId="34" fillId="0" borderId="6" xfId="0" applyNumberFormat="1" applyFont="1" applyBorder="1" applyAlignment="1">
      <alignment vertical="center" wrapText="1"/>
    </xf>
    <xf numFmtId="14" fontId="34" fillId="0" borderId="6" xfId="0" applyNumberFormat="1" applyFont="1" applyBorder="1" applyAlignment="1">
      <alignment vertical="center" wrapText="1"/>
    </xf>
    <xf numFmtId="0" fontId="34" fillId="0" borderId="0" xfId="0" applyFont="1">
      <alignment vertical="center"/>
    </xf>
    <xf numFmtId="0" fontId="31" fillId="0" borderId="0" xfId="0" applyFont="1">
      <alignment vertical="center"/>
    </xf>
    <xf numFmtId="0" fontId="21" fillId="0" borderId="14" xfId="4" applyFont="1" applyBorder="1" applyAlignment="1">
      <alignment vertical="top" wrapText="1"/>
    </xf>
    <xf numFmtId="0" fontId="0" fillId="0" borderId="16" xfId="0" applyBorder="1" applyAlignment="1" applyProtection="1">
      <alignment vertical="top"/>
      <protection locked="0"/>
    </xf>
    <xf numFmtId="0" fontId="35" fillId="0" borderId="14" xfId="0" applyFont="1" applyBorder="1" applyAlignment="1">
      <alignment wrapText="1"/>
    </xf>
    <xf numFmtId="0" fontId="3" fillId="0" borderId="1" xfId="0" applyFont="1" applyBorder="1" applyAlignment="1" applyProtection="1">
      <alignment vertical="top"/>
      <protection locked="0"/>
    </xf>
    <xf numFmtId="0" fontId="12" fillId="0" borderId="1" xfId="0" applyFont="1" applyBorder="1" applyAlignment="1" applyProtection="1">
      <alignment horizontal="left" vertical="top" wrapText="1"/>
      <protection locked="0"/>
    </xf>
    <xf numFmtId="0" fontId="12" fillId="0" borderId="1" xfId="0" applyFont="1" applyBorder="1" applyAlignment="1" applyProtection="1">
      <alignment vertical="top"/>
      <protection locked="0"/>
    </xf>
    <xf numFmtId="0" fontId="12" fillId="0" borderId="5" xfId="0" applyFont="1" applyBorder="1" applyAlignment="1" applyProtection="1">
      <alignment horizontal="left" vertical="top" wrapText="1"/>
      <protection locked="0"/>
    </xf>
    <xf numFmtId="0" fontId="12" fillId="0" borderId="4" xfId="0" applyFont="1" applyBorder="1" applyAlignment="1" applyProtection="1">
      <alignment vertical="top" wrapText="1"/>
      <protection locked="0"/>
    </xf>
    <xf numFmtId="14" fontId="12" fillId="0" borderId="6" xfId="0" applyNumberFormat="1" applyFont="1" applyBorder="1" applyAlignment="1" applyProtection="1">
      <alignment vertical="top" wrapText="1"/>
      <protection locked="0"/>
    </xf>
    <xf numFmtId="14" fontId="12" fillId="0" borderId="8" xfId="0" applyNumberFormat="1" applyFont="1" applyBorder="1" applyAlignment="1" applyProtection="1">
      <alignment vertical="top" wrapText="1"/>
      <protection locked="0"/>
    </xf>
    <xf numFmtId="0" fontId="3" fillId="0" borderId="1" xfId="0" applyFont="1" applyBorder="1" applyAlignment="1">
      <alignment vertical="top" wrapText="1"/>
    </xf>
    <xf numFmtId="0" fontId="11" fillId="0" borderId="0" xfId="0" applyFont="1" applyAlignment="1" applyProtection="1">
      <alignment vertical="top" wrapText="1"/>
      <protection locked="0"/>
    </xf>
    <xf numFmtId="0" fontId="0" fillId="0" borderId="1" xfId="0" applyBorder="1" applyAlignment="1">
      <alignment horizontal="left" vertical="top" wrapText="1"/>
    </xf>
    <xf numFmtId="0" fontId="33" fillId="0" borderId="5" xfId="0" applyFont="1" applyBorder="1" applyAlignment="1" applyProtection="1">
      <alignment horizontal="left" vertical="top" wrapText="1"/>
      <protection locked="0"/>
    </xf>
    <xf numFmtId="0" fontId="34" fillId="0" borderId="1" xfId="0" applyFont="1" applyBorder="1" applyAlignment="1" applyProtection="1">
      <alignment vertical="top" wrapText="1"/>
      <protection locked="0"/>
    </xf>
    <xf numFmtId="14" fontId="34" fillId="0" borderId="1" xfId="0" applyNumberFormat="1" applyFont="1" applyBorder="1" applyAlignment="1" applyProtection="1">
      <alignment horizontal="left" vertical="top" wrapText="1"/>
      <protection locked="0"/>
    </xf>
    <xf numFmtId="0" fontId="34" fillId="0" borderId="0" xfId="0" applyFont="1" applyAlignment="1" applyProtection="1">
      <alignment vertical="top" wrapText="1"/>
      <protection locked="0"/>
    </xf>
    <xf numFmtId="0" fontId="34" fillId="0" borderId="5" xfId="0" applyFont="1" applyBorder="1" applyAlignment="1" applyProtection="1">
      <alignment vertical="top" wrapText="1"/>
      <protection locked="0"/>
    </xf>
    <xf numFmtId="0" fontId="33" fillId="0" borderId="9" xfId="0" applyFont="1" applyBorder="1" applyAlignment="1" applyProtection="1">
      <alignment horizontal="left" vertical="top" wrapText="1"/>
      <protection locked="0"/>
    </xf>
    <xf numFmtId="0" fontId="0" fillId="0" borderId="5" xfId="0" applyBorder="1" applyAlignment="1" applyProtection="1">
      <alignment vertical="top" wrapText="1"/>
      <protection locked="0"/>
    </xf>
    <xf numFmtId="0" fontId="6" fillId="0" borderId="0" xfId="0" applyFont="1" applyAlignment="1">
      <alignment horizontal="left" vertical="center"/>
    </xf>
    <xf numFmtId="0" fontId="0" fillId="0" borderId="17" xfId="0" applyBorder="1" applyAlignment="1" applyProtection="1">
      <alignment vertical="top" wrapText="1"/>
      <protection locked="0"/>
    </xf>
    <xf numFmtId="0" fontId="3" fillId="0" borderId="5" xfId="0" applyFont="1" applyBorder="1" applyAlignment="1" applyProtection="1">
      <alignment vertical="top" wrapText="1"/>
      <protection locked="0"/>
    </xf>
    <xf numFmtId="0" fontId="4" fillId="0" borderId="9" xfId="0" applyFont="1" applyBorder="1" applyAlignment="1" applyProtection="1">
      <alignment horizontal="left" vertical="top" wrapText="1"/>
      <protection locked="0"/>
    </xf>
    <xf numFmtId="0" fontId="3" fillId="0" borderId="7" xfId="0" applyFont="1" applyBorder="1" applyAlignment="1" applyProtection="1">
      <alignment vertical="top" wrapText="1"/>
      <protection locked="0"/>
    </xf>
    <xf numFmtId="0" fontId="3" fillId="0" borderId="1" xfId="1" applyFont="1" applyBorder="1" applyAlignment="1" applyProtection="1">
      <alignment vertical="top" wrapText="1"/>
      <protection locked="0"/>
    </xf>
    <xf numFmtId="0" fontId="9" fillId="0" borderId="18" xfId="1" applyBorder="1" applyAlignment="1">
      <alignment vertical="center" wrapText="1"/>
    </xf>
    <xf numFmtId="0" fontId="9" fillId="0" borderId="18" xfId="1" applyBorder="1" applyAlignment="1">
      <alignment vertical="top" wrapText="1"/>
    </xf>
    <xf numFmtId="0" fontId="36" fillId="0" borderId="1" xfId="0" applyFont="1" applyBorder="1" applyAlignment="1">
      <alignment vertical="top" wrapText="1"/>
    </xf>
    <xf numFmtId="0" fontId="9" fillId="0" borderId="1" xfId="1" applyBorder="1" applyAlignment="1">
      <alignment vertical="top" wrapText="1"/>
    </xf>
    <xf numFmtId="0" fontId="6" fillId="0" borderId="0" xfId="0" applyFont="1" applyAlignment="1">
      <alignment horizontal="left" vertical="center" wrapText="1"/>
    </xf>
    <xf numFmtId="0" fontId="6" fillId="0" borderId="0" xfId="0" applyFont="1" applyAlignment="1">
      <alignment horizontal="left" vertical="center"/>
    </xf>
  </cellXfs>
  <cellStyles count="5">
    <cellStyle name="Followed Hyperlink" xfId="3" builtinId="9" hidden="1"/>
    <cellStyle name="Followed Hyperlink" xfId="2" builtinId="9" hidden="1"/>
    <cellStyle name="Hyperlink" xfId="1" builtinId="8"/>
    <cellStyle name="Normal" xfId="0" builtinId="0"/>
    <cellStyle name="Normal 2" xfId="4" xr:uid="{00000000-0005-0000-0000-000005000000}"/>
  </cellStyles>
  <dxfs count="246">
    <dxf>
      <fill>
        <patternFill>
          <bgColor theme="5" tint="0.79998168889431442"/>
        </patternFill>
      </fill>
    </dxf>
    <dxf>
      <fill>
        <patternFill>
          <bgColor rgb="FFFFCCCC"/>
        </patternFill>
      </fill>
    </dxf>
    <dxf>
      <fill>
        <patternFill>
          <bgColor rgb="FF66CCFF"/>
        </patternFill>
      </fill>
    </dxf>
    <dxf>
      <fill>
        <patternFill>
          <bgColor rgb="FFCCCCFF"/>
        </patternFill>
      </fill>
    </dxf>
    <dxf>
      <fill>
        <patternFill>
          <bgColor theme="7" tint="0.79998168889431442"/>
        </patternFill>
      </fill>
    </dxf>
    <dxf>
      <fill>
        <patternFill>
          <bgColor rgb="FF9999FF"/>
        </patternFill>
      </fill>
    </dxf>
    <dxf>
      <fill>
        <patternFill>
          <bgColor rgb="FFCCFF99"/>
        </patternFill>
      </fill>
    </dxf>
    <dxf>
      <fill>
        <patternFill>
          <bgColor theme="9" tint="0.39994506668294322"/>
        </patternFill>
      </fill>
    </dxf>
    <dxf>
      <fill>
        <patternFill>
          <bgColor rgb="FFFFFF99"/>
        </patternFill>
      </fill>
    </dxf>
    <dxf>
      <fill>
        <patternFill>
          <bgColor rgb="FFFFCC66"/>
        </patternFill>
      </fill>
    </dxf>
    <dxf>
      <fill>
        <patternFill>
          <bgColor theme="4" tint="0.79998168889431442"/>
        </patternFill>
      </fill>
    </dxf>
    <dxf>
      <fill>
        <patternFill>
          <bgColor theme="5" tint="0.39994506668294322"/>
        </patternFill>
      </fill>
    </dxf>
    <dxf>
      <alignment vertical="top" textRotation="0" indent="0" justifyLastLine="0" shrinkToFit="0" readingOrder="0"/>
      <border diagonalUp="0" diagonalDown="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border outline="0">
        <top style="thin">
          <color auto="1"/>
        </top>
      </border>
    </dxf>
    <dxf>
      <alignment vertical="top" textRotation="0" indent="0" justifyLastLine="0" shrinkToFit="0" readingOrder="0"/>
      <protection locked="0" hidden="0"/>
    </dxf>
    <dxf>
      <border outline="0">
        <bottom style="thin">
          <color auto="1"/>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outline="0">
        <left style="thin">
          <color auto="1"/>
        </left>
        <right style="thin">
          <color auto="1"/>
        </right>
        <top/>
        <bottom/>
      </border>
    </dxf>
    <dxf>
      <border diagonalUp="0" diagonalDown="0" outline="0">
        <left style="thin">
          <color indexed="64"/>
        </left>
        <right style="thin">
          <color indexed="64"/>
        </right>
        <top style="thin">
          <color indexed="64"/>
        </top>
        <bottom style="thin">
          <color indexed="64"/>
        </bottom>
      </border>
      <protection locked="0" hidden="0"/>
    </dxf>
    <dxf>
      <border diagonalUp="0" diagonalDown="0" outline="0">
        <left style="thin">
          <color indexed="64"/>
        </left>
        <right style="thin">
          <color indexed="64"/>
        </right>
        <top style="thin">
          <color indexed="64"/>
        </top>
        <bottom style="thin">
          <color indexed="64"/>
        </bottom>
      </border>
      <protection locked="0" hidden="0"/>
    </dxf>
    <dxf>
      <protection locked="0" hidden="0"/>
    </dxf>
    <dxf>
      <font>
        <b val="0"/>
        <i val="0"/>
        <strike val="0"/>
        <condense val="0"/>
        <extend val="0"/>
        <outline val="0"/>
        <shadow val="0"/>
        <u val="none"/>
        <vertAlign val="baseline"/>
        <sz val="10"/>
        <color theme="0"/>
        <name val="Calibri"/>
        <scheme val="minor"/>
      </font>
      <alignment horizontal="general" vertical="center" textRotation="0" wrapText="1" indent="0" justifyLastLine="0" shrinkToFit="0" readingOrder="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alignment vertical="top" textRotation="0" indent="0" justifyLastLine="0" shrinkToFit="0" readingOrder="0"/>
      <border diagonalUp="0" diagonalDown="0" outline="0">
        <left style="thin">
          <color theme="1"/>
        </left>
        <right style="thin">
          <color theme="1"/>
        </right>
        <top style="thin">
          <color theme="1"/>
        </top>
        <bottom style="thin">
          <color theme="1"/>
        </bottom>
      </border>
      <protection locked="0" hidden="0"/>
    </dxf>
    <dxf>
      <border outline="0">
        <top style="thin">
          <color auto="1"/>
        </top>
      </border>
    </dxf>
    <dxf>
      <alignment vertical="top" textRotation="0" indent="0" justifyLastLine="0" shrinkToFit="0" readingOrder="0"/>
      <protection locked="0" hidden="0"/>
    </dxf>
    <dxf>
      <border outline="0">
        <bottom style="thin">
          <color auto="1"/>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outline="0">
        <left style="thin">
          <color auto="1"/>
        </left>
        <right style="thin">
          <color auto="1"/>
        </right>
        <top/>
        <bottom/>
      </border>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outline="0">
        <left style="thin">
          <color indexed="64"/>
        </left>
        <right style="thin">
          <color indexed="64"/>
        </right>
        <top/>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alignment textRotation="0" wrapText="1" indent="0" justifyLastLine="0" shrinkToFit="0" readingOrder="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color auto="1"/>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color auto="1"/>
      </font>
      <fill>
        <patternFill patternType="none">
          <fgColor indexed="64"/>
          <bgColor indexed="65"/>
        </patternFill>
      </fill>
      <alignment horizontal="left" vertical="top" textRotation="0" wrapText="1" indent="0" justifyLastLine="0" shrinkToFit="0" readingOrder="0"/>
      <protection locked="0" hidden="0"/>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protection locked="0" hidden="0"/>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alignment horizontal="general" vertical="top" textRotation="0" wrapText="1" indent="0" justifyLastLine="0" shrinkToFit="0" readingOrder="0"/>
      <border diagonalUp="0" diagonalDown="0">
        <left style="thin">
          <color indexed="64"/>
        </left>
        <right style="thin">
          <color auto="1"/>
        </right>
        <top/>
        <bottom/>
        <vertical/>
        <horizontal/>
      </border>
      <protection locked="0" hidden="0"/>
    </dxf>
    <dxf>
      <alignment horizontal="general" vertical="top" textRotation="0" wrapText="1" indent="0" justifyLastLine="0" shrinkToFit="0" readingOrder="0"/>
      <protection locked="0" hidden="0"/>
    </dxf>
    <dxf>
      <alignment horizontal="general" vertical="top" textRotation="0" wrapText="1" indent="0" justifyLastLine="0" shrinkToFit="0" readingOrder="0"/>
      <protection locked="0" hidden="0"/>
    </dxf>
    <dxf>
      <alignment horizontal="general" vertical="top" textRotation="0" wrapText="1" indent="0" justifyLastLine="0" shrinkToFit="0" readingOrder="0"/>
      <protection locked="0" hidden="0"/>
    </dxf>
    <dxf>
      <alignment horizontal="general" vertical="top" textRotation="0" wrapText="1" indent="0" justifyLastLine="0" shrinkToFit="0" readingOrder="0"/>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general"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wrapText="1" indent="0" justifyLastLine="0" shrinkToFit="0" readingOrder="0"/>
      <border diagonalUp="0" diagonalDown="0" outline="0">
        <left style="thin">
          <color indexed="64"/>
        </left>
        <right style="thin">
          <color auto="1"/>
        </right>
        <top style="thin">
          <color indexed="64"/>
        </top>
        <bottom style="thin">
          <color indexed="64"/>
        </bottom>
      </border>
      <protection locked="0" hidden="0"/>
    </dxf>
    <dxf>
      <alignmen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top" textRotation="0" wrapText="1" indent="0" justifyLastLine="0" shrinkToFit="0" readingOrder="0"/>
      <border diagonalUp="0" diagonalDown="0" outline="0">
        <left style="thin">
          <color indexed="64"/>
        </left>
        <right style="thin">
          <color indexed="64"/>
        </right>
        <top/>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general"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border diagonalUp="0" diagonalDown="0" outline="0">
        <left style="thin">
          <color auto="1"/>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scheme val="minor"/>
      </font>
      <alignment vertical="top" textRotation="0" wrapText="1" indent="0" justifyLastLine="0" shrinkToFit="0" readingOrder="0"/>
      <border diagonalUp="0" diagonalDown="0" outline="0">
        <left/>
        <right style="thin">
          <color auto="1"/>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scheme val="minor"/>
      </font>
      <alignment horizontal="general"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protection locked="0" hidden="0"/>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border diagonalUp="0" diagonalDown="0" outline="0">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vertical="top" textRotation="0"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vertical="top" textRotation="0" indent="0" justifyLastLine="0" shrinkToFit="0" readingOrder="0"/>
      <protection locked="0" hidden="0"/>
    </dxf>
    <dxf>
      <font>
        <strike val="0"/>
        <outline val="0"/>
        <shadow val="0"/>
        <u val="none"/>
        <vertAlign val="baseline"/>
        <sz val="10"/>
        <color theme="0"/>
        <name val="Calibri"/>
        <scheme val="minor"/>
      </font>
      <alignment vertical="top" textRotation="0" indent="0" justifyLastLine="0" shrinkToFit="0" readingOrder="0"/>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font>
        <b val="0"/>
        <i val="0"/>
        <strike val="0"/>
        <condense val="0"/>
        <extend val="0"/>
        <outline val="0"/>
        <shadow val="0"/>
        <u val="none"/>
        <vertAlign val="baseline"/>
        <sz val="10"/>
        <color auto="1"/>
        <name val="Calibri"/>
        <scheme val="minor"/>
      </font>
      <numFmt numFmtId="19" formatCode="m/d/yyyy"/>
      <alignment horizontal="left" vertical="top" textRotation="0" wrapText="1" indent="0" justifyLastLine="0" shrinkToFit="0" readingOrder="0"/>
      <border diagonalUp="0" diagonalDown="0" outline="0">
        <left style="thin">
          <color auto="1"/>
        </left>
        <right/>
        <top style="thin">
          <color auto="1"/>
        </top>
        <bottom style="thin">
          <color auto="1"/>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1"/>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alignment horizontal="left" vertical="top" textRotation="0" wrapText="1" indent="0" justifyLastLine="0" shrinkToFit="0" readingOrder="0"/>
      <protection locked="0" hidden="0"/>
    </dxf>
    <dxf>
      <font>
        <strike val="0"/>
        <outline val="0"/>
        <shadow val="0"/>
        <u val="none"/>
        <vertAlign val="baseline"/>
        <sz val="10"/>
        <color theme="0"/>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auto="1"/>
        <name val="Calibri"/>
        <scheme val="minor"/>
      </font>
    </dxf>
    <dxf>
      <font>
        <b val="0"/>
        <i val="0"/>
        <strike val="0"/>
        <condense val="0"/>
        <extend val="0"/>
        <outline val="0"/>
        <shadow val="0"/>
        <u val="none"/>
        <vertAlign val="baseline"/>
        <sz val="10"/>
        <color theme="0"/>
        <name val="Calibri"/>
        <scheme val="minor"/>
      </font>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numFmt numFmtId="19" formatCode="m/d/yyyy"/>
      <alignment horizontal="general" vertical="top" textRotation="0" wrapText="1" indent="0" justifyLastLine="0" shrinkToFit="0" readingOrder="0"/>
    </dxf>
    <dxf>
      <font>
        <b val="0"/>
        <strike val="0"/>
        <outline val="0"/>
        <shadow val="0"/>
        <u val="none"/>
        <vertAlign val="baseline"/>
        <color rgb="FF0A0101"/>
        <name val="Calibri"/>
        <scheme val="minor"/>
      </font>
      <numFmt numFmtId="19" formatCode="m/d/yyyy"/>
      <alignment horizontal="general" vertical="top" textRotation="0" wrapText="1" indent="0" justifyLastLine="0" shrinkToFit="0" readingOrder="0"/>
    </dxf>
    <dxf>
      <font>
        <b val="0"/>
        <strike val="0"/>
        <outline val="0"/>
        <shadow val="0"/>
        <u val="none"/>
        <vertAlign val="baseline"/>
        <name val="Calibri"/>
        <scheme val="minor"/>
      </font>
      <alignment horizontal="general" vertical="top" textRotation="0" wrapText="1" indent="0" justifyLastLine="0" shrinkToFit="0" readingOrder="0"/>
    </dxf>
    <dxf>
      <font>
        <b val="0"/>
        <strike val="0"/>
        <outline val="0"/>
        <shadow val="0"/>
        <u val="none"/>
        <vertAlign val="baseline"/>
        <color rgb="FF0A0101"/>
        <name val="Calibri"/>
        <scheme val="minor"/>
      </font>
      <numFmt numFmtId="0" formatCode="General"/>
      <alignment horizontal="general" vertical="top" textRotation="0" wrapText="1" indent="0" justifyLastLine="0" shrinkToFit="0" readingOrder="0"/>
    </dxf>
    <dxf>
      <font>
        <b val="0"/>
        <strike val="0"/>
        <outline val="0"/>
        <shadow val="0"/>
        <u val="none"/>
        <vertAlign val="baseline"/>
        <name val="Calibri"/>
        <scheme val="minor"/>
      </font>
      <alignment horizontal="general" vertical="top" textRotation="0" wrapText="1" indent="0" justifyLastLine="0" shrinkToFit="0" readingOrder="0"/>
    </dxf>
    <dxf>
      <font>
        <strike val="0"/>
        <outline val="0"/>
        <shadow val="0"/>
        <u val="none"/>
        <vertAlign val="baseline"/>
        <sz val="10"/>
        <color theme="0"/>
        <name val="Calibri"/>
        <scheme val="minor"/>
      </font>
      <fill>
        <patternFill patternType="solid">
          <fgColor indexed="64"/>
          <bgColor theme="1"/>
        </patternFill>
      </fill>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numFmt numFmtId="19" formatCode="m/d/yyyy"/>
      <alignment horizontal="general" vertical="top" textRotation="0" indent="0" justifyLastLine="0" shrinkToFit="0" readingOrder="0"/>
    </dxf>
    <dxf>
      <font>
        <b val="0"/>
      </font>
      <alignment horizontal="general" vertical="top" textRotation="0" indent="0" justifyLastLine="0" shrinkToFit="0" readingOrder="0"/>
    </dxf>
    <dxf>
      <font>
        <b val="0"/>
      </font>
      <numFmt numFmtId="0" formatCode="General"/>
      <alignment horizontal="general" vertical="top" textRotation="0" wrapText="1" indent="0" justifyLastLine="0" shrinkToFit="0" readingOrder="0"/>
    </dxf>
    <dxf>
      <font>
        <b val="0"/>
        <strike val="0"/>
        <outline val="0"/>
        <shadow val="0"/>
        <u val="none"/>
        <vertAlign val="baseline"/>
        <sz val="10"/>
        <name val="Calibri"/>
        <scheme val="minor"/>
      </font>
      <numFmt numFmtId="165" formatCode="[$-F800]dddd\,\ mmmm\ dd\,\ yyyy"/>
      <alignment horizontal="general" vertical="top" textRotation="0" indent="0" justifyLastLine="0" shrinkToFit="0" readingOrder="0"/>
    </dxf>
    <dxf>
      <font>
        <b val="0"/>
      </font>
      <alignment horizontal="general" vertical="top" textRotation="0" indent="0" justifyLastLine="0" shrinkToFit="0" readingOrder="0"/>
    </dxf>
    <dxf>
      <font>
        <strike val="0"/>
        <outline val="0"/>
        <shadow val="0"/>
        <u val="none"/>
        <vertAlign val="baseline"/>
        <sz val="10"/>
        <color theme="0"/>
        <name val="Calibri"/>
        <scheme val="minor"/>
      </font>
      <fill>
        <patternFill patternType="solid">
          <fgColor indexed="64"/>
          <bgColor theme="1"/>
        </patternFill>
      </fill>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1" hidden="0"/>
    </dxf>
    <dxf>
      <font>
        <b val="0"/>
        <i val="0"/>
        <strike val="0"/>
        <condense val="0"/>
        <extend val="0"/>
        <outline val="0"/>
        <shadow val="0"/>
        <u val="none"/>
        <vertAlign val="baseline"/>
        <sz val="14"/>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1" hidden="0"/>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right style="thin">
          <color auto="1"/>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scheme val="none"/>
      </font>
      <fill>
        <patternFill patternType="solid">
          <fgColor indexed="64"/>
          <bgColor theme="2" tint="-9.9978637043366805E-2"/>
        </patternFill>
      </fill>
      <alignment horizontal="center" vertical="center" textRotation="0" wrapText="1" indent="0" justifyLastLine="0" shrinkToFit="0" readingOrder="0"/>
      <protection locked="1" hidden="1"/>
    </dxf>
    <dxf>
      <border>
        <bottom style="thin">
          <color indexed="64"/>
        </bottom>
      </border>
    </dxf>
    <dxf>
      <font>
        <b/>
        <i val="0"/>
        <strike val="0"/>
        <condense val="0"/>
        <extend val="0"/>
        <outline val="0"/>
        <shadow val="0"/>
        <u val="none"/>
        <vertAlign val="baseline"/>
        <sz val="10"/>
        <color auto="1"/>
        <name val="Calibri"/>
        <scheme val="minor"/>
      </font>
      <numFmt numFmtId="166" formatCode="mmm"/>
      <fill>
        <patternFill patternType="solid">
          <fgColor indexed="64"/>
          <bgColor theme="2" tint="-9.9978637043366805E-2"/>
        </patternFill>
      </fill>
      <alignment horizontal="left" vertical="bottom"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s>
  <tableStyles count="0" defaultTableStyle="TableStyleMedium2" defaultPivotStyle="PivotStyleLight16"/>
  <colors>
    <mruColors>
      <color rgb="FFFFFF99"/>
      <color rgb="FF9999FF"/>
      <color rgb="FFFFCCCC"/>
      <color rgb="FF66CCFF"/>
      <color rgb="FFCCFF99"/>
      <color rgb="FF9966FF"/>
      <color rgb="FFFFCC66"/>
      <color rgb="FFCCCCFF"/>
      <color rgb="FF99FF99"/>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1022460</xdr:colOff>
      <xdr:row>0</xdr:row>
      <xdr:rowOff>510441</xdr:rowOff>
    </xdr:from>
    <xdr:to>
      <xdr:col>2</xdr:col>
      <xdr:colOff>3012214</xdr:colOff>
      <xdr:row>0</xdr:row>
      <xdr:rowOff>1311274</xdr:rowOff>
    </xdr:to>
    <xdr:pic>
      <xdr:nvPicPr>
        <xdr:cNvPr id="5" name="Picture 4" descr="CIFR logo">
          <a:extLst>
            <a:ext uri="{FF2B5EF4-FFF2-40B4-BE49-F238E27FC236}">
              <a16:creationId xmlns:a16="http://schemas.microsoft.com/office/drawing/2014/main" id="{1609A256-156A-4067-8EAE-348857D3BB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89810" y="510441"/>
          <a:ext cx="1989754" cy="8008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1094514</xdr:colOff>
      <xdr:row>4</xdr:row>
      <xdr:rowOff>120650</xdr:rowOff>
    </xdr:from>
    <xdr:to>
      <xdr:col>2</xdr:col>
      <xdr:colOff>3012214</xdr:colOff>
      <xdr:row>8</xdr:row>
      <xdr:rowOff>61839</xdr:rowOff>
    </xdr:to>
    <xdr:pic>
      <xdr:nvPicPr>
        <xdr:cNvPr id="4" name="Picture 3">
          <a:extLst>
            <a:ext uri="{FF2B5EF4-FFF2-40B4-BE49-F238E27FC236}">
              <a16:creationId xmlns:a16="http://schemas.microsoft.com/office/drawing/2014/main" id="{5F23E1EE-ACE4-F474-4923-5C8823058708}"/>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Lst>
        </a:blip>
        <a:stretch>
          <a:fillRect/>
        </a:stretch>
      </xdr:blipFill>
      <xdr:spPr>
        <a:xfrm>
          <a:off x="6561864" y="2644775"/>
          <a:ext cx="1917700" cy="998464"/>
        </a:xfrm>
        <a:prstGeom prst="rect">
          <a:avLst/>
        </a:prstGeom>
      </xdr:spPr>
    </xdr:pic>
    <xdr:clientData/>
  </xdr:twoCellAnchor>
  <xdr:twoCellAnchor editAs="oneCell">
    <xdr:from>
      <xdr:col>2</xdr:col>
      <xdr:colOff>714375</xdr:colOff>
      <xdr:row>0</xdr:row>
      <xdr:rowOff>1352551</xdr:rowOff>
    </xdr:from>
    <xdr:to>
      <xdr:col>2</xdr:col>
      <xdr:colOff>3012214</xdr:colOff>
      <xdr:row>3</xdr:row>
      <xdr:rowOff>180976</xdr:rowOff>
    </xdr:to>
    <xdr:pic>
      <xdr:nvPicPr>
        <xdr:cNvPr id="3" name="Picture 2">
          <a:extLst>
            <a:ext uri="{FF2B5EF4-FFF2-40B4-BE49-F238E27FC236}">
              <a16:creationId xmlns:a16="http://schemas.microsoft.com/office/drawing/2014/main" id="{E9D6148C-A87A-31B9-41BB-FBDEF50D826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81725" y="1352551"/>
          <a:ext cx="2297839" cy="116205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0000000}" name="FiscalTimeline" displayName="FiscalTimeline" ref="A3:N217" totalsRowShown="0" headerRowDxfId="245" dataDxfId="243" headerRowBorderDxfId="244" tableBorderDxfId="242" totalsRowBorderDxfId="241">
  <autoFilter ref="A3:N217" xr:uid="{00000000-0009-0000-0100-000015000000}"/>
  <tableColumns count="14">
    <tableColumn id="1" xr3:uid="{00000000-0010-0000-0000-000001000000}" name="Fiscal Topic" dataDxfId="240" dataCellStyle="Hyperlink">
      <calculatedColumnFormula>IF('All Items'!B2="","",HYPERLINK(VLOOKUP('All Items'!B2,Table26[],2,0),'All Items'!B2))</calculatedColumnFormula>
    </tableColumn>
    <tableColumn id="2" xr3:uid="{00000000-0010-0000-0000-000002000000}" name="Activity" dataDxfId="239">
      <calculatedColumnFormula>IF('All Items'!A2="","",'All Items'!A2)</calculatedColumnFormula>
    </tableColumn>
    <tableColumn id="3" xr3:uid="{00000000-0010-0000-0000-000003000000}" name="July" dataDxfId="238">
      <calculatedColumnFormula>IF('All Items'!$F2=C$219,"★",IF('All Items'!$E2=C$219,"●",IF('All Items'!$F2=C$219,"★",IF('All Items'!$C2=C$219,"→",IF('All Items'!$D2=C$219,"→",IF(AND(C$219&gt;='All Items'!$C2,C$219&lt;='All Items'!$D2),"→",IF(AND('All Items'!$C2&gt;'All Items'!$D2,'All Items'!$D2&gt;=C$219),"→",IF(AND('All Items'!$C2&gt;'All Items'!$D2,'All Items'!$C2&lt;=C$219),"→",""))))))))</calculatedColumnFormula>
    </tableColumn>
    <tableColumn id="4" xr3:uid="{00000000-0010-0000-0000-000004000000}" name="August" dataDxfId="237">
      <calculatedColumnFormula>IF('All Items'!$F2=D$219,"★",IF('All Items'!$E2=D$219,"●",IF('All Items'!$F2=D$219,"★",IF('All Items'!$C2=D$219,"→",IF('All Items'!$D2=D$219,"→",IF(AND(D$219&gt;='All Items'!$C2,D$219&lt;='All Items'!$D2),"→",IF(AND('All Items'!$C2&gt;'All Items'!$D2,'All Items'!$D2&gt;=D$219),"→",IF(AND('All Items'!$C2&gt;'All Items'!$D2,'All Items'!$C2&lt;=D$219),"→",""))))))))</calculatedColumnFormula>
    </tableColumn>
    <tableColumn id="5" xr3:uid="{00000000-0010-0000-0000-000005000000}" name="September" dataDxfId="236">
      <calculatedColumnFormula>IF('All Items'!$F2=E$219,"★",IF('All Items'!$E2=E$219,"●",IF('All Items'!$F2=E$219,"★",IF('All Items'!$C2=E$219,"→",IF('All Items'!$D2=E$219,"→",IF(AND(E$219&gt;='All Items'!$C2,E$219&lt;='All Items'!$D2),"→",IF(AND('All Items'!$C2&gt;'All Items'!$D2,'All Items'!$D2&gt;=E$219),"→",IF(AND('All Items'!$C2&gt;'All Items'!$D2,'All Items'!$C2&lt;=E$219),"→",""))))))))</calculatedColumnFormula>
    </tableColumn>
    <tableColumn id="6" xr3:uid="{00000000-0010-0000-0000-000006000000}" name="October" dataDxfId="235">
      <calculatedColumnFormula>IF('All Items'!$F2=F$219,"★",IF('All Items'!$E2=F$219,"●",IF('All Items'!$F2=F$219,"★",IF('All Items'!$C2=F$219,"→",IF('All Items'!$D2=F$219,"→",IF(AND(F$219&gt;='All Items'!$C2,F$219&lt;='All Items'!$D2),"→",IF(AND('All Items'!$C2&gt;'All Items'!$D2,'All Items'!$D2&gt;=F$219),"→",IF(AND('All Items'!$C2&gt;'All Items'!$D2,'All Items'!$C2&lt;=F$219),"→",""))))))))</calculatedColumnFormula>
    </tableColumn>
    <tableColumn id="7" xr3:uid="{00000000-0010-0000-0000-000007000000}" name="November" dataDxfId="234">
      <calculatedColumnFormula>IF('All Items'!$F2=G$219,"★",IF('All Items'!$E2=G$219,"●",IF('All Items'!$F2=G$219,"★",IF('All Items'!$C2=G$219,"→",IF('All Items'!$D2=G$219,"→",IF(AND(G$219&gt;='All Items'!$C2,G$219&lt;='All Items'!$D2),"→",IF(AND('All Items'!$C2&gt;'All Items'!$D2,'All Items'!$D2&gt;=G$219),"→",IF(AND('All Items'!$C2&gt;'All Items'!$D2,'All Items'!$C2&lt;=G$219),"→",""))))))))</calculatedColumnFormula>
    </tableColumn>
    <tableColumn id="8" xr3:uid="{00000000-0010-0000-0000-000008000000}" name="December" dataDxfId="233">
      <calculatedColumnFormula>IF('All Items'!$F2=H$219,"★",IF('All Items'!$E2=H$219,"●",IF('All Items'!$F2=H$219,"★",IF('All Items'!$C2=H$219,"→",IF('All Items'!$D2=H$219,"→",IF(AND(H$219&gt;='All Items'!$C2,H$219&lt;='All Items'!$D2),"→",IF(AND('All Items'!$C2&gt;'All Items'!$D2,'All Items'!$D2&gt;=H$219),"→",IF(AND('All Items'!$C2&gt;'All Items'!$D2,'All Items'!$C2&lt;=H$219),"→",""))))))))</calculatedColumnFormula>
    </tableColumn>
    <tableColumn id="9" xr3:uid="{00000000-0010-0000-0000-000009000000}" name="January" dataDxfId="232">
      <calculatedColumnFormula>IF('All Items'!$F2=I$219,"★",IF('All Items'!$E2=I$219,"●",IF('All Items'!$F2=I$219,"★",IF('All Items'!$C2=I$219,"→",IF('All Items'!$D2=I$219,"→",IF(AND(I$219&gt;='All Items'!$C2,I$219&lt;='All Items'!$D2),"→",IF(AND('All Items'!$C2&gt;'All Items'!$D2,'All Items'!$D2&gt;=I$219),"→",IF(AND('All Items'!$C2&gt;'All Items'!$D2,'All Items'!$C2&lt;=I$219),"→",""))))))))</calculatedColumnFormula>
    </tableColumn>
    <tableColumn id="10" xr3:uid="{00000000-0010-0000-0000-00000A000000}" name="February" dataDxfId="231">
      <calculatedColumnFormula>IF('All Items'!$F2=J$219,"★",IF('All Items'!$E2=J$219,"●",IF('All Items'!$F2=J$219,"★",IF('All Items'!$C2=J$219,"→",IF('All Items'!$D2=J$219,"→",IF(AND(J$219&gt;='All Items'!$C2,J$219&lt;='All Items'!$D2),"→",IF(AND('All Items'!$C2&gt;'All Items'!$D2,'All Items'!$D2&gt;=J$219),"→",IF(AND('All Items'!$C2&gt;'All Items'!$D2,'All Items'!$C2&lt;=J$219),"→",""))))))))</calculatedColumnFormula>
    </tableColumn>
    <tableColumn id="11" xr3:uid="{00000000-0010-0000-0000-00000B000000}" name="March" dataDxfId="230">
      <calculatedColumnFormula>IF('All Items'!$F2=K$219,"★",IF('All Items'!$E2=K$219,"●",IF('All Items'!$F2=K$219,"★",IF('All Items'!$C2=K$219,"→",IF('All Items'!$D2=K$219,"→",IF(AND(K$219&gt;='All Items'!$C2,K$219&lt;='All Items'!$D2),"→",IF(AND('All Items'!$C2&gt;'All Items'!$D2,'All Items'!$D2&gt;=K$219),"→",IF(AND('All Items'!$C2&gt;'All Items'!$D2,'All Items'!$C2&lt;=K$219),"→",""))))))))</calculatedColumnFormula>
    </tableColumn>
    <tableColumn id="12" xr3:uid="{00000000-0010-0000-0000-00000C000000}" name="April" dataDxfId="229">
      <calculatedColumnFormula>IF('All Items'!$F2=L$219,"★",IF('All Items'!$E2=L$219,"●",IF('All Items'!$F2=L$219,"★",IF('All Items'!$C2=L$219,"→",IF('All Items'!$D2=L$219,"→",IF(AND(L$219&gt;='All Items'!$C2,L$219&lt;='All Items'!$D2),"→",IF(AND('All Items'!$C2&gt;'All Items'!$D2,'All Items'!$D2&gt;=L$219),"→",IF(AND('All Items'!$C2&gt;'All Items'!$D2,'All Items'!$C2&lt;=L$219),"→",""))))))))</calculatedColumnFormula>
    </tableColumn>
    <tableColumn id="13" xr3:uid="{00000000-0010-0000-0000-00000D000000}" name="May" dataDxfId="228">
      <calculatedColumnFormula>IF('All Items'!$F2=M$219,"★",IF('All Items'!$E2=M$219,"●",IF('All Items'!$F2=M$219,"★",IF('All Items'!$C2=M$219,"→",IF('All Items'!$D2=M$219,"→",IF(AND(M$219&gt;='All Items'!$C2,M$219&lt;='All Items'!$D2),"→",IF(AND('All Items'!$C2&gt;'All Items'!$D2,'All Items'!$D2&gt;=M$219),"→",IF(AND('All Items'!$C2&gt;'All Items'!$D2,'All Items'!$C2&lt;=M$219),"→",""))))))))</calculatedColumnFormula>
    </tableColumn>
    <tableColumn id="14" xr3:uid="{00000000-0010-0000-0000-00000E000000}" name="June" dataDxfId="227">
      <calculatedColumnFormula>IF('All Items'!$F2=N$219,"★",IF('All Items'!$E2=N$219,"●",IF('All Items'!$F2=N$219,"★",IF('All Items'!$C2=N$219,"→",IF('All Items'!$D2=N$219,"→",IF(AND(N$219&gt;='All Items'!$C2,N$219&lt;='All Items'!$D2),"→",IF(AND('All Items'!$C2&gt;'All Items'!$D2,'All Items'!$D2&gt;=N$219),"→",IF(AND('All Items'!$C2&gt;'All Items'!$D2,'All Items'!$C2&lt;=N$219),"→",""))))))))</calculatedColumnFormula>
    </tableColumn>
  </tableColumns>
  <tableStyleInfo name="TableStyleMedium1" showFirstColumn="0" showLastColumn="0" showRowStripes="0" showColumnStripes="0"/>
  <extLst>
    <ext xmlns:x14="http://schemas.microsoft.com/office/spreadsheetml/2009/9/main" uri="{504A1905-F514-4f6f-8877-14C23A59335A}">
      <x14:table altText="Fiscal Timeline table" altTextSummary="Table displays the data entered on tabs for each fiscal topic, organized by fiscal topic with symbols indicating deadlines. Can be sorted or filtered by fiscal topic or month."/>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9000000}" name="ExcessActivities" displayName="ExcessActivities" ref="A3:H19" totalsRowShown="0" headerRowDxfId="167" dataDxfId="165" headerRowBorderDxfId="166" tableBorderDxfId="164" totalsRowBorderDxfId="163">
  <tableColumns count="8">
    <tableColumn id="1" xr3:uid="{00000000-0010-0000-0900-000001000000}" name="Activity" dataDxfId="162"/>
    <tableColumn id="2" xr3:uid="{00000000-0010-0000-0900-000002000000}" name="Federal Citation" dataDxfId="161"/>
    <tableColumn id="3" xr3:uid="{00000000-0010-0000-0900-000003000000}" name="Additional Information" dataDxfId="160"/>
    <tableColumn id="4" xr3:uid="{00000000-0010-0000-0900-000004000000}" name="Ongoing work start →" dataDxfId="159"/>
    <tableColumn id="5" xr3:uid="{00000000-0010-0000-0900-000005000000}" name="Ongoing work end →" dataDxfId="158"/>
    <tableColumn id="6" xr3:uid="{00000000-0010-0000-0900-000006000000}" name="End month for SEA process ●" dataDxfId="157"/>
    <tableColumn id="7" xr3:uid="{00000000-0010-0000-0900-000007000000}" name="Month with ED due date ★" dataDxfId="156"/>
    <tableColumn id="8" xr3:uid="{00000000-0010-0000-0900-000008000000}" name="SEA Information (optional)" dataDxfId="155"/>
  </tableColumns>
  <tableStyleInfo name="TableStyleMedium1" showFirstColumn="0" showLastColumn="0" showRowStripes="0" showColumnStripes="0"/>
  <extLst>
    <ext xmlns:x14="http://schemas.microsoft.com/office/spreadsheetml/2009/9/main" uri="{504A1905-F514-4f6f-8877-14C23A59335A}">
      <x14:table altText="Excess Cost Activities" altTextSummary="Table for activities related to Excess Cost. Six activities are pre-filled, with federal citation, additional information, and schedule. There are ten blank rows for states to add activitie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A000000}" name="GrantsActivities" displayName="GrantsActivities" ref="A3:H27" totalsRowShown="0" headerRowDxfId="154" dataDxfId="152" headerRowBorderDxfId="153" tableBorderDxfId="151" totalsRowBorderDxfId="150">
  <tableColumns count="8">
    <tableColumn id="1" xr3:uid="{00000000-0010-0000-0A00-000001000000}" name="Activity" dataDxfId="149"/>
    <tableColumn id="2" xr3:uid="{00000000-0010-0000-0A00-000002000000}" name="Federal Citation" dataDxfId="148"/>
    <tableColumn id="3" xr3:uid="{00000000-0010-0000-0A00-000003000000}" name="Additional Information" dataDxfId="147"/>
    <tableColumn id="4" xr3:uid="{00000000-0010-0000-0A00-000004000000}" name="Ongoing work start →" dataDxfId="146"/>
    <tableColumn id="12" xr3:uid="{00000000-0010-0000-0A00-00000C000000}" name="Ongoing work end →" dataDxfId="145"/>
    <tableColumn id="14" xr3:uid="{00000000-0010-0000-0A00-00000E000000}" name="End month for SEA process ●" dataDxfId="144"/>
    <tableColumn id="15" xr3:uid="{00000000-0010-0000-0A00-00000F000000}" name="Month with ED due date ★" dataDxfId="143"/>
    <tableColumn id="5" xr3:uid="{00000000-0010-0000-0A00-000005000000}" name="SEA Information (optional)" dataDxfId="142"/>
  </tableColumns>
  <tableStyleInfo name="TableStyleMedium1" showFirstColumn="0" showLastColumn="0" showRowStripes="0" showColumnStripes="0"/>
  <extLst>
    <ext xmlns:x14="http://schemas.microsoft.com/office/spreadsheetml/2009/9/main" uri="{504A1905-F514-4f6f-8877-14C23A59335A}">
      <x14:table altText="IDEA State Grants Activities" altTextSummary="Table for activities related to IDEA State Grants. Fourteen activities are pre-filled, with federal citation, additional information, and schedule. There are ten blank rows for states to add activitie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B000000}" name="GrantsResources" displayName="GrantsResources" ref="A31:B35" totalsRowShown="0" headerRowDxfId="141" dataDxfId="140">
  <sortState xmlns:xlrd2="http://schemas.microsoft.com/office/spreadsheetml/2017/richdata2" ref="A32:B35">
    <sortCondition ref="A32:A35"/>
  </sortState>
  <tableColumns count="2">
    <tableColumn id="1" xr3:uid="{00000000-0010-0000-0B00-000001000000}" name="Type of Resource" dataDxfId="139"/>
    <tableColumn id="2" xr3:uid="{00000000-0010-0000-0B00-000002000000}" name="Where to Find" dataDxfId="138"/>
  </tableColumns>
  <tableStyleInfo name="TableStyleMedium1" showFirstColumn="0" showLastColumn="0" showRowStripes="0" showColumnStripes="0"/>
  <extLst>
    <ext xmlns:x14="http://schemas.microsoft.com/office/spreadsheetml/2009/9/main" uri="{504A1905-F514-4f6f-8877-14C23A59335A}">
      <x14:table altText="IDEA State Grants Resources" altTextSummary="Table for resources related to IDEA State Grants. Five resources are pre-filled, with name, description, and where to find the resource. There are five blank rows for states to add resource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C000000}" name="LEAMOEActivities" displayName="LEAMOEActivities" ref="A3:H24" totalsRowShown="0" headerRowDxfId="137" dataDxfId="135" headerRowBorderDxfId="136" tableBorderDxfId="134" totalsRowBorderDxfId="133">
  <tableColumns count="8">
    <tableColumn id="1" xr3:uid="{00000000-0010-0000-0C00-000001000000}" name="Activity" dataDxfId="132"/>
    <tableColumn id="2" xr3:uid="{00000000-0010-0000-0C00-000002000000}" name="Federal Citation" dataDxfId="131"/>
    <tableColumn id="3" xr3:uid="{00000000-0010-0000-0C00-000003000000}" name="Additional Information" dataDxfId="130"/>
    <tableColumn id="4" xr3:uid="{00000000-0010-0000-0C00-000004000000}" name="Ongoing work start →" dataDxfId="129"/>
    <tableColumn id="5" xr3:uid="{00000000-0010-0000-0C00-000005000000}" name="Ongoing work end →" dataDxfId="128"/>
    <tableColumn id="6" xr3:uid="{00000000-0010-0000-0C00-000006000000}" name="End month for SEA process ●" dataDxfId="127"/>
    <tableColumn id="7" xr3:uid="{00000000-0010-0000-0C00-000007000000}" name="Month with ED due date ★" dataDxfId="126"/>
    <tableColumn id="8" xr3:uid="{00000000-0010-0000-0C00-000008000000}" name="SEA Information (optional)" dataDxfId="125"/>
  </tableColumns>
  <tableStyleInfo name="TableStyleMedium1" showFirstColumn="0" showLastColumn="0" showRowStripes="0" showColumnStripes="0"/>
  <extLst>
    <ext xmlns:x14="http://schemas.microsoft.com/office/spreadsheetml/2009/9/main" uri="{504A1905-F514-4f6f-8877-14C23A59335A}">
      <x14:table altText="LEA MOE Activities" altTextSummary="Table for activities related to LEA Maintenance of Effort. Eleven activities are pre-filled, with federal citation, additional information, and schedule. There are ten blank rows for states to add activitie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D000000}" name="LEAMOEResources" displayName="LEAMOEResources" ref="A28:B32" totalsRowShown="0" dataDxfId="124">
  <sortState xmlns:xlrd2="http://schemas.microsoft.com/office/spreadsheetml/2017/richdata2" ref="A29:B32">
    <sortCondition ref="A29:A32"/>
  </sortState>
  <tableColumns count="2">
    <tableColumn id="1" xr3:uid="{00000000-0010-0000-0D00-000001000000}" name="Type of Resource" dataDxfId="123"/>
    <tableColumn id="2" xr3:uid="{00000000-0010-0000-0D00-000002000000}" name="Where to Find" dataDxfId="122"/>
  </tableColumns>
  <tableStyleInfo name="TableStyleMedium1" showFirstColumn="0" showLastColumn="0" showRowStripes="0" showColumnStripes="0"/>
  <extLst>
    <ext xmlns:x14="http://schemas.microsoft.com/office/spreadsheetml/2009/9/main" uri="{504A1905-F514-4f6f-8877-14C23A59335A}">
      <x14:table altText="LEA MOE Resources" altTextSummary="Table for resources related to LEA Maintenance of Effort. Twenty-five resources are pre-filled, with name, description, and where to find the resource. There are five blank rows for states to add resource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E000000}" name="MFSResources" displayName="MFSResources" ref="A22:B25" totalsRowShown="0" headerRowDxfId="121" dataDxfId="120">
  <sortState xmlns:xlrd2="http://schemas.microsoft.com/office/spreadsheetml/2017/richdata2" ref="A23:B25">
    <sortCondition ref="A23:A25"/>
  </sortState>
  <tableColumns count="2">
    <tableColumn id="1" xr3:uid="{00000000-0010-0000-0E00-000001000000}" name="Type of Resource" dataDxfId="119"/>
    <tableColumn id="2" xr3:uid="{00000000-0010-0000-0E00-000002000000}" name="Where to Find" dataDxfId="118"/>
  </tableColumns>
  <tableStyleInfo name="TableStyleMedium1" showFirstColumn="0" showLastColumn="0" showRowStripes="0" showColumnStripes="0"/>
  <extLst>
    <ext xmlns:x14="http://schemas.microsoft.com/office/spreadsheetml/2009/9/main" uri="{504A1905-F514-4f6f-8877-14C23A59335A}">
      <x14:table altText="MFS Resources" altTextSummary="Table for resources related to Maintenance of State Financial Support. Twelve resources are pre-filled, with name, description, and where to find the resource. There are five blank rows for states to add resources."/>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F000000}" name="MFSActivities" displayName="MFSActivities" ref="A3:H18" totalsRowShown="0" headerRowDxfId="117" dataDxfId="115" headerRowBorderDxfId="116" tableBorderDxfId="114" totalsRowBorderDxfId="113">
  <tableColumns count="8">
    <tableColumn id="1" xr3:uid="{00000000-0010-0000-0F00-000001000000}" name="Activity" dataDxfId="112"/>
    <tableColumn id="2" xr3:uid="{00000000-0010-0000-0F00-000002000000}" name="Federal Citation" dataDxfId="111"/>
    <tableColumn id="3" xr3:uid="{00000000-0010-0000-0F00-000003000000}" name="Additional Information" dataDxfId="110"/>
    <tableColumn id="4" xr3:uid="{00000000-0010-0000-0F00-000004000000}" name="Ongoing work start →" dataDxfId="109"/>
    <tableColumn id="5" xr3:uid="{00000000-0010-0000-0F00-000005000000}" name="Ongoing work end →" dataDxfId="108"/>
    <tableColumn id="6" xr3:uid="{00000000-0010-0000-0F00-000006000000}" name="End month for SEA process ●" dataDxfId="107"/>
    <tableColumn id="7" xr3:uid="{00000000-0010-0000-0F00-000007000000}" name="Month with ED due date ★" dataDxfId="106"/>
    <tableColumn id="8" xr3:uid="{00000000-0010-0000-0F00-000008000000}" name="SEA Information (optional)" dataDxfId="105"/>
  </tableColumns>
  <tableStyleInfo name="TableStyleMedium1" showFirstColumn="0" showLastColumn="0" showRowStripes="0" showColumnStripes="0"/>
  <extLst>
    <ext xmlns:x14="http://schemas.microsoft.com/office/spreadsheetml/2009/9/main" uri="{504A1905-F514-4f6f-8877-14C23A59335A}">
      <x14:table altText="MFS Activities" altTextSummary="Table for activities related to Maintenance of State Financial Support. Five activities are pre-filled, with federal citation, additional information, and schedule. There are ten blank rows for states to add activities."/>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10000000}" name="MOECEISDataResources" displayName="MOECEISDataResources" ref="A32:B35" totalsRowShown="0" headerRowDxfId="104" dataDxfId="103">
  <sortState xmlns:xlrd2="http://schemas.microsoft.com/office/spreadsheetml/2017/richdata2" ref="A33:B35">
    <sortCondition ref="A33:A35"/>
  </sortState>
  <tableColumns count="2">
    <tableColumn id="1" xr3:uid="{00000000-0010-0000-1000-000001000000}" name="Type of Resource" dataDxfId="102"/>
    <tableColumn id="2" xr3:uid="{00000000-0010-0000-1000-000002000000}" name="Where to Find" dataDxfId="101"/>
  </tableColumns>
  <tableStyleInfo name="TableStyleMedium1" showFirstColumn="0" showLastColumn="0" showRowStripes="0" showColumnStripes="0"/>
  <extLst>
    <ext xmlns:x14="http://schemas.microsoft.com/office/spreadsheetml/2009/9/main" uri="{504A1905-F514-4f6f-8877-14C23A59335A}">
      <x14:table altText="MOE and CEIS Data Reporting Resources" altTextSummary="Table for resources related to MOE and CEIS Data Reporting. Fourteen resources are pre-filled, with name, description, and where to find the resource. There are five blank rows for states to add resources."/>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11000000}" name="MOECEISDataActivities" displayName="MOECEISDataActivities" ref="A3:H28" totalsRowShown="0" headerRowDxfId="100" dataDxfId="99">
  <tableColumns count="8">
    <tableColumn id="1" xr3:uid="{00000000-0010-0000-1100-000001000000}" name="Activity" dataDxfId="98"/>
    <tableColumn id="2" xr3:uid="{00000000-0010-0000-1100-000002000000}" name="Federal Citation" dataDxfId="97"/>
    <tableColumn id="3" xr3:uid="{00000000-0010-0000-1100-000003000000}" name="Additional Information" dataDxfId="96"/>
    <tableColumn id="4" xr3:uid="{00000000-0010-0000-1100-000004000000}" name="Ongoing work start →" dataDxfId="95"/>
    <tableColumn id="5" xr3:uid="{00000000-0010-0000-1100-000005000000}" name="Ongoing work end →" dataDxfId="94"/>
    <tableColumn id="6" xr3:uid="{00000000-0010-0000-1100-000006000000}" name="End month for SEA process ●" dataDxfId="93"/>
    <tableColumn id="7" xr3:uid="{00000000-0010-0000-1100-000007000000}" name="Month with ED due date ★" dataDxfId="92"/>
    <tableColumn id="8" xr3:uid="{00000000-0010-0000-1100-000008000000}" name="SEA Information (optional)" dataDxfId="91"/>
  </tableColumns>
  <tableStyleInfo name="TableStyleMedium1" showFirstColumn="0" showLastColumn="0" showRowStripes="0" showColumnStripes="0"/>
  <extLst>
    <ext xmlns:x14="http://schemas.microsoft.com/office/spreadsheetml/2009/9/main" uri="{504A1905-F514-4f6f-8877-14C23A59335A}">
      <x14:table altText="MOE and CEIS Data Activities" altTextSummary="Table for activities related to MOE and CEIS Data Reporting. Fifteen activities are pre-filled, with federal citation, additional information, and schedule. There are ten blank rows for states to add activitie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2000000}" name="ProportionateResources" displayName="ProportionateResources" ref="A22:B25" totalsRowShown="0" headerRowDxfId="90" dataDxfId="89">
  <sortState xmlns:xlrd2="http://schemas.microsoft.com/office/spreadsheetml/2017/richdata2" ref="A23:B25">
    <sortCondition ref="A23:A25"/>
  </sortState>
  <tableColumns count="2">
    <tableColumn id="1" xr3:uid="{00000000-0010-0000-1200-000001000000}" name="Type of Resource" dataDxfId="88"/>
    <tableColumn id="2" xr3:uid="{00000000-0010-0000-1200-000002000000}" name="Where to Find" dataDxfId="87"/>
  </tableColumns>
  <tableStyleInfo name="TableStyleMedium1" showFirstColumn="0" showLastColumn="0" showRowStripes="0" showColumnStripes="0"/>
  <extLst>
    <ext xmlns:x14="http://schemas.microsoft.com/office/spreadsheetml/2009/9/main" uri="{504A1905-F514-4f6f-8877-14C23A59335A}">
      <x14:table altText="Proportionate Share Resources" altTextSummary="Table for resources related to Proportionate Share. Six resources are pre-filled, with name, description, and where to find the resource. There are five blank rows for states to add resource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1000000}" name="Table23" displayName="Table23" ref="A1:G215" totalsRowShown="0" headerRowDxfId="226" dataDxfId="225">
  <tableColumns count="7">
    <tableColumn id="8" xr3:uid="{00000000-0010-0000-0100-000008000000}" name="Row" dataDxfId="224"/>
    <tableColumn id="1" xr3:uid="{00000000-0010-0000-0100-000001000000}" name="Activity" dataDxfId="223"/>
    <tableColumn id="2" xr3:uid="{00000000-0010-0000-0100-000002000000}" name="Timeline" dataDxfId="222"/>
    <tableColumn id="3" xr3:uid="{00000000-0010-0000-0100-000003000000}" name="Ongoing Start Date" dataDxfId="221"/>
    <tableColumn id="4" xr3:uid="{00000000-0010-0000-0100-000004000000}" name="Ongoing End Date" dataDxfId="220"/>
    <tableColumn id="5" xr3:uid="{00000000-0010-0000-0100-000005000000}" name="SEA End Date" dataDxfId="219"/>
    <tableColumn id="6" xr3:uid="{00000000-0010-0000-0100-000006000000}" name="ED Due Date" dataDxfId="218"/>
  </tableColumns>
  <tableStyleInfo name="TableStyleLight18" showFirstColumn="0" showLastColumn="0" showRowStripes="0"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3000000}" name="ProportionateActivities" displayName="ProportionateActivities" ref="A3:H18" totalsRowShown="0" headerRowDxfId="86" dataDxfId="84" headerRowBorderDxfId="85" tableBorderDxfId="83" totalsRowBorderDxfId="82">
  <tableColumns count="8">
    <tableColumn id="1" xr3:uid="{00000000-0010-0000-1300-000001000000}" name="Activity" dataDxfId="81"/>
    <tableColumn id="2" xr3:uid="{00000000-0010-0000-1300-000002000000}" name="Federal Citation" dataDxfId="80"/>
    <tableColumn id="3" xr3:uid="{00000000-0010-0000-1300-000003000000}" name="Additional Information" dataDxfId="79"/>
    <tableColumn id="4" xr3:uid="{00000000-0010-0000-1300-000004000000}" name="Ongoing work start →" dataDxfId="78"/>
    <tableColumn id="5" xr3:uid="{00000000-0010-0000-1300-000005000000}" name="Ongoing work end →" dataDxfId="77"/>
    <tableColumn id="6" xr3:uid="{00000000-0010-0000-1300-000006000000}" name="End month for SEA process ●" dataDxfId="76"/>
    <tableColumn id="7" xr3:uid="{00000000-0010-0000-1300-000007000000}" name="Month with ED due date ★" dataDxfId="75"/>
    <tableColumn id="8" xr3:uid="{00000000-0010-0000-1300-000008000000}" name="SEA Information (optional)" dataDxfId="74"/>
  </tableColumns>
  <tableStyleInfo name="TableStyleMedium1" showFirstColumn="0" showLastColumn="0" showRowStripes="0" showColumnStripes="0"/>
  <extLst>
    <ext xmlns:x14="http://schemas.microsoft.com/office/spreadsheetml/2009/9/main" uri="{504A1905-F514-4f6f-8877-14C23A59335A}">
      <x14:table altText="Proportionate Share Activities" altTextSummary="Table for activities related to Proportionate Share. Five activities are pre-filled, with federal citation, additional information, and schedule. There are ten blank rows for states to add activities."/>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4000000}" name="RiskLEAResources" displayName="RiskLEAResources" ref="A33:B38" totalsRowShown="0" headerRowDxfId="73" dataDxfId="72">
  <sortState xmlns:xlrd2="http://schemas.microsoft.com/office/spreadsheetml/2017/richdata2" ref="A34:B38">
    <sortCondition ref="A34:A38"/>
  </sortState>
  <tableColumns count="2">
    <tableColumn id="1" xr3:uid="{00000000-0010-0000-1400-000001000000}" name="Type of Resource" dataDxfId="71"/>
    <tableColumn id="2" xr3:uid="{00000000-0010-0000-1400-000002000000}" name="Where to Find" dataDxfId="70"/>
  </tableColumns>
  <tableStyleInfo name="TableStyleMedium1" showFirstColumn="0" showLastColumn="0" showRowStripes="0" showColumnStripes="0"/>
  <extLst>
    <ext xmlns:x14="http://schemas.microsoft.com/office/spreadsheetml/2009/9/main" uri="{504A1905-F514-4f6f-8877-14C23A59335A}">
      <x14:table altText="Risk Management--LEA Resources" altTextSummary="Table for resources related to Risk Management--LEA. Four resources are pre-filled, with name, description, and where to find the resource. There are five blank rows for states to add resources."/>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15000000}" name="RiskLEAActivities" displayName="RiskLEAActivities" ref="A3:H29" totalsRowShown="0" headerRowDxfId="69" dataDxfId="67" headerRowBorderDxfId="68" tableBorderDxfId="66" totalsRowBorderDxfId="65">
  <tableColumns count="8">
    <tableColumn id="1" xr3:uid="{00000000-0010-0000-1500-000001000000}" name="Activity" dataDxfId="64"/>
    <tableColumn id="2" xr3:uid="{00000000-0010-0000-1500-000002000000}" name="Federal Citation" dataDxfId="63"/>
    <tableColumn id="3" xr3:uid="{00000000-0010-0000-1500-000003000000}" name="Additional Information" dataDxfId="62"/>
    <tableColumn id="4" xr3:uid="{00000000-0010-0000-1500-000004000000}" name="Ongoing work start →" dataDxfId="61"/>
    <tableColumn id="5" xr3:uid="{00000000-0010-0000-1500-000005000000}" name="Ongoing work end →" dataDxfId="60"/>
    <tableColumn id="6" xr3:uid="{00000000-0010-0000-1500-000006000000}" name="End month for SEA process ●" dataDxfId="59"/>
    <tableColumn id="7" xr3:uid="{00000000-0010-0000-1500-000007000000}" name="Month with ED due date ★" dataDxfId="58"/>
    <tableColumn id="8" xr3:uid="{00000000-0010-0000-1500-000008000000}" name="SEA Information (optional)" dataDxfId="57"/>
  </tableColumns>
  <tableStyleInfo name="TableStyleMedium1" showFirstColumn="0" showLastColumn="0" showRowStripes="0" showColumnStripes="0"/>
  <extLst>
    <ext xmlns:x14="http://schemas.microsoft.com/office/spreadsheetml/2009/9/main" uri="{504A1905-F514-4f6f-8877-14C23A59335A}">
      <x14:table altText="Risk Management--LEA Activities" altTextSummary="Table for activities related to Risk Management--LEAs. Four activities are pre-filled, with federal citation, additional information, and schedule. There are ten blank rows for states to add activities."/>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6000000}" name="RiskSEAResources" displayName="RiskSEAResources" ref="A20:B24" totalsRowShown="0" headerRowDxfId="56" dataDxfId="55">
  <sortState xmlns:xlrd2="http://schemas.microsoft.com/office/spreadsheetml/2017/richdata2" ref="A21:B24">
    <sortCondition ref="A21:A24"/>
  </sortState>
  <tableColumns count="2">
    <tableColumn id="1" xr3:uid="{00000000-0010-0000-1600-000001000000}" name="Type of Resource" dataDxfId="54"/>
    <tableColumn id="2" xr3:uid="{00000000-0010-0000-1600-000002000000}" name="Where to Find" dataDxfId="53"/>
  </tableColumns>
  <tableStyleInfo name="TableStyleMedium1" showFirstColumn="0" showLastColumn="0" showRowStripes="0" showColumnStripes="0"/>
  <extLst>
    <ext xmlns:x14="http://schemas.microsoft.com/office/spreadsheetml/2009/9/main" uri="{504A1905-F514-4f6f-8877-14C23A59335A}">
      <x14:table altText="Risk Management--SEA Resources" altTextSummary="Table for resources related to Risk Management--SEA. Four resources are pre-filled, with name, description, and where to find the resource. There are five blank rows for states to add resources."/>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7000000}" name="RiskSEAActivities" displayName="RiskSEAActivities" ref="A3:H16" totalsRowShown="0" headerRowDxfId="52" dataDxfId="50" headerRowBorderDxfId="51" tableBorderDxfId="49" totalsRowBorderDxfId="48">
  <tableColumns count="8">
    <tableColumn id="1" xr3:uid="{00000000-0010-0000-1700-000001000000}" name="Activity" dataDxfId="47"/>
    <tableColumn id="2" xr3:uid="{00000000-0010-0000-1700-000002000000}" name="Federal Citation" dataDxfId="46"/>
    <tableColumn id="3" xr3:uid="{00000000-0010-0000-1700-000003000000}" name="Additional Information" dataDxfId="45"/>
    <tableColumn id="4" xr3:uid="{00000000-0010-0000-1700-000004000000}" name="Ongoing work start →" dataDxfId="44"/>
    <tableColumn id="5" xr3:uid="{00000000-0010-0000-1700-000005000000}" name="Ongoing work end →" dataDxfId="43"/>
    <tableColumn id="6" xr3:uid="{00000000-0010-0000-1700-000006000000}" name="End month for SEA process ●" dataDxfId="42"/>
    <tableColumn id="7" xr3:uid="{00000000-0010-0000-1700-000007000000}" name="Month with ED due date ★" dataDxfId="41"/>
    <tableColumn id="8" xr3:uid="{00000000-0010-0000-1700-000008000000}" name="SEA Information (optional)" dataDxfId="40"/>
  </tableColumns>
  <tableStyleInfo name="TableStyleMedium1" showFirstColumn="0" showLastColumn="0" showRowStripes="0" showColumnStripes="0"/>
  <extLst>
    <ext xmlns:x14="http://schemas.microsoft.com/office/spreadsheetml/2009/9/main" uri="{504A1905-F514-4f6f-8877-14C23A59335A}">
      <x14:table altText="Risk Management--SEA Activities" altTextSummary="Table for activities related to Risk Management--SEAs. Three activities are pre-filled, with federal citation, additional information, and schedule. There are ten blank rows for states to add activities."/>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8000000}" name="HighCostActivities" displayName="HighCostActivities" ref="A3:H17" totalsRowShown="0" headerRowDxfId="39" dataDxfId="37" headerRowBorderDxfId="38" tableBorderDxfId="36">
  <tableColumns count="8">
    <tableColumn id="1" xr3:uid="{00000000-0010-0000-1800-000001000000}" name="Activity" dataDxfId="35"/>
    <tableColumn id="2" xr3:uid="{00000000-0010-0000-1800-000002000000}" name="Federal Citation" dataDxfId="34"/>
    <tableColumn id="3" xr3:uid="{00000000-0010-0000-1800-000003000000}" name="Additional Information" dataDxfId="33"/>
    <tableColumn id="4" xr3:uid="{00000000-0010-0000-1800-000004000000}" name="Ongoing work start →" dataDxfId="32"/>
    <tableColumn id="5" xr3:uid="{00000000-0010-0000-1800-000005000000}" name="Ongoing work end →" dataDxfId="31"/>
    <tableColumn id="6" xr3:uid="{00000000-0010-0000-1800-000006000000}" name="End month for SEA process ●" dataDxfId="30"/>
    <tableColumn id="7" xr3:uid="{00000000-0010-0000-1800-000007000000}" name="Month with ED due date ★" dataDxfId="29"/>
    <tableColumn id="8" xr3:uid="{00000000-0010-0000-1800-000008000000}" name="SEA Information (optional)" dataDxfId="28"/>
  </tableColumns>
  <tableStyleInfo name="TableStyleMedium2" showFirstColumn="0" showLastColumn="0" showRowStripes="0" showColumnStripes="0"/>
  <extLst>
    <ext xmlns:x14="http://schemas.microsoft.com/office/spreadsheetml/2009/9/main" uri="{504A1905-F514-4f6f-8877-14C23A59335A}">
      <x14:table altText="IDEA High Cost Fund Activities" altTextSummary="Table for activities related to IDEA High Cost Fund. Three activities are pre-filled, with federal citation, additional information, and schedule. There are ten blank rows for states to add activities. Note that this tab is optional."/>
    </ext>
  </extLst>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9000000}" name="HighCostResources" displayName="HighCostResources" ref="A21:B23" totalsRowShown="0" headerRowDxfId="27" dataDxfId="26">
  <autoFilter ref="A21:B23" xr:uid="{00000000-0009-0000-0100-000018000000}">
    <filterColumn colId="0" hiddenButton="1"/>
    <filterColumn colId="1" hiddenButton="1"/>
  </autoFilter>
  <tableColumns count="2">
    <tableColumn id="1" xr3:uid="{00000000-0010-0000-1900-000001000000}" name="Type of Resource" dataDxfId="25"/>
    <tableColumn id="2" xr3:uid="{00000000-0010-0000-1900-000002000000}" name="Where to Find" dataDxfId="24"/>
  </tableColumns>
  <tableStyleInfo name="TableStyleMedium1" showFirstColumn="0" showLastColumn="0" showRowStripes="0" showColumnStripes="0"/>
  <extLst>
    <ext xmlns:x14="http://schemas.microsoft.com/office/spreadsheetml/2009/9/main" uri="{504A1905-F514-4f6f-8877-14C23A59335A}">
      <x14:table altText="IDEA High Cost Fund Resources" altTextSummary="Table for resources related to IDEA High Cost Fund. One resource is pre-filled, with name, description, and where to find the resource. There are five blank rows for states to add resources. Note that this tab is optional."/>
    </ext>
  </extLst>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OtherActivities" displayName="OtherActivities" ref="A3:H13" totalsRowShown="0" headerRowDxfId="23" dataDxfId="21" headerRowBorderDxfId="22" tableBorderDxfId="20">
  <tableColumns count="8">
    <tableColumn id="1" xr3:uid="{00000000-0010-0000-1A00-000001000000}" name="Activity" dataDxfId="19"/>
    <tableColumn id="2" xr3:uid="{00000000-0010-0000-1A00-000002000000}" name="Federal Citation" dataDxfId="18"/>
    <tableColumn id="3" xr3:uid="{00000000-0010-0000-1A00-000003000000}" name="Additional Information" dataDxfId="17"/>
    <tableColumn id="4" xr3:uid="{00000000-0010-0000-1A00-000004000000}" name="Ongoing work start →" dataDxfId="16"/>
    <tableColumn id="5" xr3:uid="{00000000-0010-0000-1A00-000005000000}" name="Ongoing work end →" dataDxfId="15"/>
    <tableColumn id="6" xr3:uid="{00000000-0010-0000-1A00-000006000000}" name="End month for SEA process ●" dataDxfId="14"/>
    <tableColumn id="7" xr3:uid="{00000000-0010-0000-1A00-000007000000}" name="Month with ED due date ★" dataDxfId="13"/>
    <tableColumn id="8" xr3:uid="{00000000-0010-0000-1A00-000008000000}" name="SEA Information (optional)" dataDxfId="12"/>
  </tableColumns>
  <tableStyleInfo name="TableStyleMedium2" showFirstColumn="0" showLastColumn="0" showRowStripes="0" showColumnStripes="0"/>
  <extLst>
    <ext xmlns:x14="http://schemas.microsoft.com/office/spreadsheetml/2009/9/main" uri="{504A1905-F514-4f6f-8877-14C23A59335A}">
      <x14:table altText="Other State Information Activities" altTextSummary="Table for activities related to Other State Activities. No activities are pre-filled. There are ten blank rows for states to add activities, with federal citation, additional information, and schedule. Note that this tab is optional."/>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2000000}" name="Table2326" displayName="Table2326" ref="A1:F215" totalsRowShown="0" headerRowDxfId="217" dataDxfId="216">
  <tableColumns count="6">
    <tableColumn id="1" xr3:uid="{00000000-0010-0000-0200-000001000000}" name="Activity" dataDxfId="215">
      <calculatedColumnFormula>IFERROR(INDEX('Intermediate All Items'!$B$2:$B$215,MATCH(ROW()-ROW($A$1),'Intermediate All Items'!$A$2:$A$215,0)),"")</calculatedColumnFormula>
    </tableColumn>
    <tableColumn id="2" xr3:uid="{00000000-0010-0000-0200-000002000000}" name="Timeline" dataDxfId="214">
      <calculatedColumnFormula>IFERROR(INDEX('Intermediate All Items'!$C$2:$C$215,MATCH(ROW()-ROW($A$1),'Intermediate All Items'!$A$2:$A$215,0)),"")</calculatedColumnFormula>
    </tableColumn>
    <tableColumn id="3" xr3:uid="{00000000-0010-0000-0200-000003000000}" name="Ongoing Start Date" dataDxfId="213">
      <calculatedColumnFormula>IFERROR(INDEX('Intermediate All Items'!$D$2:$D$215,MATCH(ROW()-ROW($A$1),'Intermediate All Items'!$A$2:$A$215,0)),"")</calculatedColumnFormula>
    </tableColumn>
    <tableColumn id="4" xr3:uid="{00000000-0010-0000-0200-000004000000}" name="Ongoing End Date" dataDxfId="212">
      <calculatedColumnFormula>IFERROR(INDEX('Intermediate All Items'!$E$2:$E$215,MATCH(ROW()-ROW($A$1),'Intermediate All Items'!$A$2:$A$215,0)),"")</calculatedColumnFormula>
    </tableColumn>
    <tableColumn id="5" xr3:uid="{00000000-0010-0000-0200-000005000000}" name="SEA End Date" dataDxfId="211">
      <calculatedColumnFormula>IFERROR(INDEX('Intermediate All Items'!$F$2:$F$215,MATCH(ROW()-ROW($A$1),'Intermediate All Items'!$A$2:$A$215,0)),"")</calculatedColumnFormula>
    </tableColumn>
    <tableColumn id="6" xr3:uid="{00000000-0010-0000-0200-000006000000}" name="ED Due Date" dataDxfId="210">
      <calculatedColumnFormula>IFERROR(INDEX('Intermediate All Items'!$G$2:$G$215,MATCH(ROW()-ROW($A$1),'Intermediate All Items'!$A$2:$A$215,0)),"")</calculatedColumnFormula>
    </tableColumn>
  </tableColumns>
  <tableStyleInfo name="TableStyleLight18"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3000000}" name="Table26" displayName="Table26" ref="F1:G13" totalsRowShown="0" headerRowDxfId="209" dataDxfId="208">
  <autoFilter ref="F1:G13" xr:uid="{00000000-0009-0000-0100-00001A000000}">
    <filterColumn colId="0" hiddenButton="1"/>
    <filterColumn colId="1" hiddenButton="1"/>
  </autoFilter>
  <tableColumns count="2">
    <tableColumn id="1" xr3:uid="{00000000-0010-0000-0300-000001000000}" name="Fiscal Topic" dataDxfId="207"/>
    <tableColumn id="2" xr3:uid="{00000000-0010-0000-0300-000002000000}" name="Link" dataDxfId="206"/>
  </tableColumns>
  <tableStyleInfo name="TableStyleMedium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AllocationResources" displayName="AllocationResources" ref="A27:B29" totalsRowShown="0" headerRowDxfId="205" dataDxfId="204">
  <sortState xmlns:xlrd2="http://schemas.microsoft.com/office/spreadsheetml/2017/richdata2" ref="A28:B29">
    <sortCondition ref="A29"/>
  </sortState>
  <tableColumns count="2">
    <tableColumn id="1" xr3:uid="{00000000-0010-0000-0400-000001000000}" name="Type of Resource" dataDxfId="203"/>
    <tableColumn id="3" xr3:uid="{00000000-0010-0000-0400-000003000000}" name="Where to Find" dataDxfId="202"/>
  </tableColumns>
  <tableStyleInfo name="TableStyleMedium1" showFirstColumn="0" showLastColumn="0" showRowStripes="0" showColumnStripes="0"/>
  <extLst>
    <ext xmlns:x14="http://schemas.microsoft.com/office/spreadsheetml/2009/9/main" uri="{504A1905-F514-4f6f-8877-14C23A59335A}">
      <x14:table altText="Allocation of Subgrants to LEAs Resources" altTextSummary="Table for resources related to the Allocation of Subgrants to LEAs. Fourteen resources are pre-filled, with name, description, and where to find the resource. There are five blank rows for states to add resourc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5000000}" name="AllocationActivities" displayName="AllocationActivities" ref="A3:H23" totalsRowShown="0" headerRowDxfId="201" dataDxfId="199" headerRowBorderDxfId="200" tableBorderDxfId="198" totalsRowBorderDxfId="197">
  <tableColumns count="8">
    <tableColumn id="1" xr3:uid="{00000000-0010-0000-0500-000001000000}" name="Activity" dataDxfId="196"/>
    <tableColumn id="2" xr3:uid="{00000000-0010-0000-0500-000002000000}" name="Federal Citation" dataDxfId="195"/>
    <tableColumn id="3" xr3:uid="{00000000-0010-0000-0500-000003000000}" name="Additional Information" dataDxfId="194"/>
    <tableColumn id="4" xr3:uid="{00000000-0010-0000-0500-000004000000}" name="Ongoing work start →" dataDxfId="193"/>
    <tableColumn id="5" xr3:uid="{00000000-0010-0000-0500-000005000000}" name="Ongoing work end →" dataDxfId="192"/>
    <tableColumn id="6" xr3:uid="{00000000-0010-0000-0500-000006000000}" name="End month for SEA process ●" dataDxfId="191"/>
    <tableColumn id="7" xr3:uid="{00000000-0010-0000-0500-000007000000}" name="Month with ED due date ★" dataDxfId="190"/>
    <tableColumn id="8" xr3:uid="{00000000-0010-0000-0500-000008000000}" name="SEA Information (optional)" dataDxfId="189"/>
  </tableColumns>
  <tableStyleInfo name="TableStyleMedium1" showFirstColumn="0" showLastColumn="0" showRowStripes="0" showColumnStripes="0"/>
  <extLst>
    <ext xmlns:x14="http://schemas.microsoft.com/office/spreadsheetml/2009/9/main" uri="{504A1905-F514-4f6f-8877-14C23A59335A}">
      <x14:table altText="Allocation of Subgrants to LEAs Activities" altTextSummary="Table for activities related to the Allocation of Subgrants to LEAs. Ten activities are pre-filled, with federal citation, additional information, and schedule. There are ten blank rows for states to add activiti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6000000}" name="CharterActivities" displayName="CharterActivities" ref="A3:H18" totalsRowShown="0" headerRowDxfId="188" dataDxfId="186" headerRowBorderDxfId="187" tableBorderDxfId="185" totalsRowBorderDxfId="184">
  <tableColumns count="8">
    <tableColumn id="1" xr3:uid="{00000000-0010-0000-0600-000001000000}" name="Activity" dataDxfId="183"/>
    <tableColumn id="2" xr3:uid="{00000000-0010-0000-0600-000002000000}" name="Federal Citation" dataDxfId="182"/>
    <tableColumn id="3" xr3:uid="{00000000-0010-0000-0600-000003000000}" name="Additional Information" dataDxfId="181"/>
    <tableColumn id="4" xr3:uid="{00000000-0010-0000-0600-000004000000}" name="Ongoing work start →" dataDxfId="180"/>
    <tableColumn id="5" xr3:uid="{00000000-0010-0000-0600-000005000000}" name="Ongoing work end →" dataDxfId="179"/>
    <tableColumn id="6" xr3:uid="{00000000-0010-0000-0600-000006000000}" name="End month for SEA process ●" dataDxfId="178"/>
    <tableColumn id="7" xr3:uid="{00000000-0010-0000-0600-000007000000}" name="Month with ED due date ★" dataDxfId="177"/>
    <tableColumn id="8" xr3:uid="{00000000-0010-0000-0600-000008000000}" name="SEA Information (optional)" dataDxfId="176"/>
  </tableColumns>
  <tableStyleInfo name="TableStyleMedium1" showFirstColumn="0" showLastColumn="0" showRowStripes="0" showColumnStripes="0"/>
  <extLst>
    <ext xmlns:x14="http://schemas.microsoft.com/office/spreadsheetml/2009/9/main" uri="{504A1905-F514-4f6f-8877-14C23A59335A}">
      <x14:table altText="Allocations of Subgrants to Charter School LEAs" altTextSummary="Table for activities related to the Allocation of Subgrants to Charter School LEAs. Five activities are pre-filled, with federal citation, additional information, and schedule. There are ten blank rows for states to add activitie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07000000}" name="CharterResources" displayName="CharterResources" ref="A22:B24" totalsRowShown="0" headerRowDxfId="175" dataDxfId="174">
  <tableColumns count="2">
    <tableColumn id="1" xr3:uid="{00000000-0010-0000-0700-000001000000}" name="Type of Resource" dataDxfId="173"/>
    <tableColumn id="2" xr3:uid="{00000000-0010-0000-0700-000002000000}" name="Where to Find" dataDxfId="172"/>
  </tableColumns>
  <tableStyleInfo name="TableStyleMedium1" showFirstColumn="0" showLastColumn="0" showRowStripes="0" showColumnStripes="0"/>
  <extLst>
    <ext xmlns:x14="http://schemas.microsoft.com/office/spreadsheetml/2009/9/main" uri="{504A1905-F514-4f6f-8877-14C23A59335A}">
      <x14:table altText="Allocation of IDEA Subgrants to Charter School LEAs Resources" altTextSummary="Table for resources related to the Allocation of IDEA Subgrants to Charter School LEAs. Five resources are pre-filled, with name, description, and where to find the resource. There are five blank rows for states to add resource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8000000}" name="ExcessResources" displayName="ExcessResources" ref="A23:B25" totalsRowShown="0" headerRowDxfId="171" dataDxfId="170">
  <sortState xmlns:xlrd2="http://schemas.microsoft.com/office/spreadsheetml/2017/richdata2" ref="A24:B25">
    <sortCondition ref="A24:A25"/>
  </sortState>
  <tableColumns count="2">
    <tableColumn id="1" xr3:uid="{00000000-0010-0000-0800-000001000000}" name="Type of Resource" dataDxfId="169"/>
    <tableColumn id="2" xr3:uid="{00000000-0010-0000-0800-000002000000}" name="Where to Find" dataDxfId="168"/>
  </tableColumns>
  <tableStyleInfo name="TableStyleMedium1" showFirstColumn="0" showLastColumn="0" showRowStripes="0" showColumnStripes="0"/>
  <extLst>
    <ext xmlns:x14="http://schemas.microsoft.com/office/spreadsheetml/2009/9/main" uri="{504A1905-F514-4f6f-8877-14C23A59335A}">
      <x14:table altText="Excess Cost Resources" altTextSummary="Table for resources related to Excess Cost. Five resources are pre-filled, with name, description, and where to find the resource. There are five blank rows for states to add resource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ifr.wested.org/contact/" TargetMode="External"/></Relationships>
</file>

<file path=xl/worksheets/_rels/sheet10.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hyperlink" Target="https://sites.ed.gov/idea/grantees/" TargetMode="External"/><Relationship Id="rId7" Type="http://schemas.openxmlformats.org/officeDocument/2006/relationships/table" Target="../tables/table11.xml"/><Relationship Id="rId2" Type="http://schemas.openxmlformats.org/officeDocument/2006/relationships/hyperlink" Target="https://cifr.wested.org/resources/?_topic=part-b-allocation-of-idea-part-b-subgrants-to-leas%2Cpart-b-state-set-aside" TargetMode="External"/><Relationship Id="rId1" Type="http://schemas.openxmlformats.org/officeDocument/2006/relationships/hyperlink" Target="https://cifr.wested.org/" TargetMode="External"/><Relationship Id="rId6" Type="http://schemas.openxmlformats.org/officeDocument/2006/relationships/printerSettings" Target="../printerSettings/printerSettings9.bin"/><Relationship Id="rId5" Type="http://schemas.openxmlformats.org/officeDocument/2006/relationships/hyperlink" Target="https://sites.ed.gov/idea/grantees/" TargetMode="External"/><Relationship Id="rId4" Type="http://schemas.openxmlformats.org/officeDocument/2006/relationships/hyperlink" Target="https://sites.ed.gov/idea/policy-guidance/?selected-topic-area=grants" TargetMode="External"/></Relationships>
</file>

<file path=xl/worksheets/_rels/sheet11.xml.rels><?xml version="1.0" encoding="UTF-8" standalone="yes"?>
<Relationships xmlns="http://schemas.openxmlformats.org/package/2006/relationships"><Relationship Id="rId8" Type="http://schemas.openxmlformats.org/officeDocument/2006/relationships/table" Target="../tables/table14.xml"/><Relationship Id="rId3" Type="http://schemas.openxmlformats.org/officeDocument/2006/relationships/hyperlink" Target="https://cifr.wested.org/tools/lea-moe-organizer/" TargetMode="External"/><Relationship Id="rId7" Type="http://schemas.openxmlformats.org/officeDocument/2006/relationships/table" Target="../tables/table13.xml"/><Relationship Id="rId2" Type="http://schemas.openxmlformats.org/officeDocument/2006/relationships/hyperlink" Target="https://cifr.wested.org/resources/?_topic=part-b-local-educational-agency-lea-maintenance-of" TargetMode="External"/><Relationship Id="rId1" Type="http://schemas.openxmlformats.org/officeDocument/2006/relationships/hyperlink" Target="https://cifr.wested.org/" TargetMode="External"/><Relationship Id="rId6" Type="http://schemas.openxmlformats.org/officeDocument/2006/relationships/printerSettings" Target="../printerSettings/printerSettings10.bin"/><Relationship Id="rId5" Type="http://schemas.openxmlformats.org/officeDocument/2006/relationships/hyperlink" Target="https://sites.ed.gov/idea/grantees/" TargetMode="External"/><Relationship Id="rId4" Type="http://schemas.openxmlformats.org/officeDocument/2006/relationships/hyperlink" Target="https://ideadata.org/resources?search_api_fulltext=MOE"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sites.ed.gov/idea/grantees/" TargetMode="External"/><Relationship Id="rId7" Type="http://schemas.openxmlformats.org/officeDocument/2006/relationships/table" Target="../tables/table16.xml"/><Relationship Id="rId2" Type="http://schemas.openxmlformats.org/officeDocument/2006/relationships/hyperlink" Target="https://cifr.wested.org/resources/?_topic=part-b-maintenance-of-state-financial-support-mfs" TargetMode="External"/><Relationship Id="rId1" Type="http://schemas.openxmlformats.org/officeDocument/2006/relationships/hyperlink" Target="https://cifr.wested.org/" TargetMode="External"/><Relationship Id="rId6" Type="http://schemas.openxmlformats.org/officeDocument/2006/relationships/table" Target="../tables/table15.xml"/><Relationship Id="rId5" Type="http://schemas.openxmlformats.org/officeDocument/2006/relationships/printerSettings" Target="../printerSettings/printerSettings11.bin"/><Relationship Id="rId4" Type="http://schemas.openxmlformats.org/officeDocument/2006/relationships/hyperlink" Target="https://sites.ed.gov/idea/grantees/"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ideadata.org/resources?f%5B0%5D=topics_1%3A919" TargetMode="External"/><Relationship Id="rId7" Type="http://schemas.openxmlformats.org/officeDocument/2006/relationships/table" Target="../tables/table18.xml"/><Relationship Id="rId2" Type="http://schemas.openxmlformats.org/officeDocument/2006/relationships/hyperlink" Target="https://sites.ed.gov/idea/grantees/" TargetMode="External"/><Relationship Id="rId1" Type="http://schemas.openxmlformats.org/officeDocument/2006/relationships/hyperlink" Target="https://cifr.wested.org/" TargetMode="External"/><Relationship Id="rId6" Type="http://schemas.openxmlformats.org/officeDocument/2006/relationships/table" Target="../tables/table17.xml"/><Relationship Id="rId5" Type="http://schemas.openxmlformats.org/officeDocument/2006/relationships/printerSettings" Target="../printerSettings/printerSettings12.bin"/><Relationship Id="rId4" Type="http://schemas.openxmlformats.org/officeDocument/2006/relationships/hyperlink" Target="https://cifr.wested.org/resources/?_topic=emaps-lea-moe-ceis-reporting"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s://ncsi.wested.org/resources/resource-library/?_search=proportionate%20share" TargetMode="External"/><Relationship Id="rId7" Type="http://schemas.openxmlformats.org/officeDocument/2006/relationships/table" Target="../tables/table20.xml"/><Relationship Id="rId2" Type="http://schemas.openxmlformats.org/officeDocument/2006/relationships/hyperlink" Target="https://sites.ed.gov/idea/grantees/" TargetMode="External"/><Relationship Id="rId1" Type="http://schemas.openxmlformats.org/officeDocument/2006/relationships/hyperlink" Target="https://cifr.wested.org/" TargetMode="External"/><Relationship Id="rId6" Type="http://schemas.openxmlformats.org/officeDocument/2006/relationships/table" Target="../tables/table19.xml"/><Relationship Id="rId5" Type="http://schemas.openxmlformats.org/officeDocument/2006/relationships/printerSettings" Target="../printerSettings/printerSettings13.bin"/><Relationship Id="rId4" Type="http://schemas.openxmlformats.org/officeDocument/2006/relationships/hyperlink" Target="https://sites.ed.gov/idea/topic-areas/" TargetMode="External"/></Relationships>
</file>

<file path=xl/worksheets/_rels/sheet15.xml.rels><?xml version="1.0" encoding="UTF-8" standalone="yes"?>
<Relationships xmlns="http://schemas.openxmlformats.org/package/2006/relationships"><Relationship Id="rId8" Type="http://schemas.openxmlformats.org/officeDocument/2006/relationships/table" Target="../tables/table21.xml"/><Relationship Id="rId3" Type="http://schemas.openxmlformats.org/officeDocument/2006/relationships/hyperlink" Target="https://www.gao.gov/greenbook" TargetMode="External"/><Relationship Id="rId7" Type="http://schemas.openxmlformats.org/officeDocument/2006/relationships/printerSettings" Target="../printerSettings/printerSettings14.bin"/><Relationship Id="rId2" Type="http://schemas.openxmlformats.org/officeDocument/2006/relationships/hyperlink" Target="https://sites.ed.gov/idea/grantees/" TargetMode="External"/><Relationship Id="rId1" Type="http://schemas.openxmlformats.org/officeDocument/2006/relationships/hyperlink" Target="https://cifr.wested.org/" TargetMode="External"/><Relationship Id="rId6" Type="http://schemas.openxmlformats.org/officeDocument/2006/relationships/hyperlink" Target="https://sites.ed.gov/idea/topic-areas/" TargetMode="External"/><Relationship Id="rId5" Type="http://schemas.openxmlformats.org/officeDocument/2006/relationships/hyperlink" Target="https://ncsi.wested.org/resources/resource-library/?_search=subrecipient" TargetMode="External"/><Relationship Id="rId4" Type="http://schemas.openxmlformats.org/officeDocument/2006/relationships/hyperlink" Target="https://sites.ed.gov/idea/grantees/" TargetMode="External"/><Relationship Id="rId9" Type="http://schemas.openxmlformats.org/officeDocument/2006/relationships/table" Target="../tables/table22.xml"/></Relationships>
</file>

<file path=xl/worksheets/_rels/sheet16.xml.rels><?xml version="1.0" encoding="UTF-8" standalone="yes"?>
<Relationships xmlns="http://schemas.openxmlformats.org/package/2006/relationships"><Relationship Id="rId8" Type="http://schemas.openxmlformats.org/officeDocument/2006/relationships/table" Target="../tables/table24.xml"/><Relationship Id="rId3" Type="http://schemas.openxmlformats.org/officeDocument/2006/relationships/hyperlink" Target="https://www.gao.gov/greenbook" TargetMode="External"/><Relationship Id="rId7" Type="http://schemas.openxmlformats.org/officeDocument/2006/relationships/table" Target="../tables/table23.xml"/><Relationship Id="rId2" Type="http://schemas.openxmlformats.org/officeDocument/2006/relationships/hyperlink" Target="https://sites.ed.gov/idea/grantees/" TargetMode="External"/><Relationship Id="rId1" Type="http://schemas.openxmlformats.org/officeDocument/2006/relationships/hyperlink" Target="https://cifr.wested.org/" TargetMode="External"/><Relationship Id="rId6" Type="http://schemas.openxmlformats.org/officeDocument/2006/relationships/printerSettings" Target="../printerSettings/printerSettings15.bin"/><Relationship Id="rId5" Type="http://schemas.openxmlformats.org/officeDocument/2006/relationships/hyperlink" Target="https://ncsi.wested.org/resources/resource-library/?_topic=dms" TargetMode="External"/><Relationship Id="rId4" Type="http://schemas.openxmlformats.org/officeDocument/2006/relationships/hyperlink" Target="https://sites.ed.gov/idea/grantees/"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s://sites.ed.gov/idea/grantees/" TargetMode="External"/><Relationship Id="rId2" Type="http://schemas.openxmlformats.org/officeDocument/2006/relationships/hyperlink" Target="https://cifr.wested.org/resources/?_topic=part-b-state-set-aside" TargetMode="External"/><Relationship Id="rId1" Type="http://schemas.openxmlformats.org/officeDocument/2006/relationships/hyperlink" Target="https://cifr.wested.org/" TargetMode="External"/><Relationship Id="rId6" Type="http://schemas.openxmlformats.org/officeDocument/2006/relationships/table" Target="../tables/table26.xml"/><Relationship Id="rId5" Type="http://schemas.openxmlformats.org/officeDocument/2006/relationships/table" Target="../tables/table25.xml"/><Relationship Id="rId4"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printerSettings" Target="../printerSettings/printerSettings17.bin"/><Relationship Id="rId1" Type="http://schemas.openxmlformats.org/officeDocument/2006/relationships/hyperlink" Target="https://cifr.wested.org/"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ifr.wested.org/"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3.bin"/><Relationship Id="rId1" Type="http://schemas.openxmlformats.org/officeDocument/2006/relationships/hyperlink" Target="https://cifr.wested.org/"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3" Type="http://schemas.openxmlformats.org/officeDocument/2006/relationships/hyperlink" Target="https://sites.ed.gov/idea/grantees/" TargetMode="External"/><Relationship Id="rId2" Type="http://schemas.openxmlformats.org/officeDocument/2006/relationships/hyperlink" Target="https://cifr.wested.org/resources/?_topic=part-b-allocation-of-idea-part-b-subgrants-to-leas" TargetMode="External"/><Relationship Id="rId1" Type="http://schemas.openxmlformats.org/officeDocument/2006/relationships/hyperlink" Target="https://cifr.wested.org/" TargetMode="External"/><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hyperlink" Target="https://sites.ed.gov/idea/topic-areas/" TargetMode="External"/><Relationship Id="rId2" Type="http://schemas.openxmlformats.org/officeDocument/2006/relationships/hyperlink" Target="https://cifr.wested.org/resources/?_resource_search=charter&amp;_topic=part-b" TargetMode="External"/><Relationship Id="rId1" Type="http://schemas.openxmlformats.org/officeDocument/2006/relationships/hyperlink" Target="https://cifr.wested.org/" TargetMode="External"/><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hyperlink" Target="https://sites.ed.gov/idea/grantees/" TargetMode="External"/><Relationship Id="rId2" Type="http://schemas.openxmlformats.org/officeDocument/2006/relationships/hyperlink" Target="https://ncsi.wested.org/resources/resource-library/?_search=excess%20cost" TargetMode="External"/><Relationship Id="rId1" Type="http://schemas.openxmlformats.org/officeDocument/2006/relationships/hyperlink" Target="https://cifr.wested.org/" TargetMode="External"/><Relationship Id="rId6" Type="http://schemas.openxmlformats.org/officeDocument/2006/relationships/table" Target="../tables/table10.xml"/><Relationship Id="rId5" Type="http://schemas.openxmlformats.org/officeDocument/2006/relationships/table" Target="../tables/table9.x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9"/>
  <sheetViews>
    <sheetView showGridLines="0" tabSelected="1" zoomScaleNormal="100" zoomScaleSheetLayoutView="120" workbookViewId="0">
      <selection activeCell="D1" sqref="D1"/>
    </sheetView>
  </sheetViews>
  <sheetFormatPr defaultColWidth="9" defaultRowHeight="12.75" x14ac:dyDescent="0.2"/>
  <cols>
    <col min="1" max="1" width="78.28515625" customWidth="1"/>
    <col min="2" max="2" width="3.7109375" customWidth="1"/>
    <col min="3" max="3" width="52.85546875" customWidth="1"/>
    <col min="4" max="4" width="37.5703125" customWidth="1"/>
    <col min="7" max="7" width="53" customWidth="1"/>
  </cols>
  <sheetData>
    <row r="1" spans="1:3" ht="139.5" x14ac:dyDescent="0.2">
      <c r="A1" s="154" t="s">
        <v>0</v>
      </c>
      <c r="B1" s="145"/>
    </row>
    <row r="2" spans="1:3" ht="29.25" customHeight="1" x14ac:dyDescent="0.25">
      <c r="A2" s="156" t="s">
        <v>325</v>
      </c>
      <c r="B2" s="146"/>
    </row>
    <row r="3" spans="1:3" ht="15" x14ac:dyDescent="0.25">
      <c r="A3" s="116"/>
      <c r="B3" s="147"/>
    </row>
    <row r="4" spans="1:3" ht="15" x14ac:dyDescent="0.25">
      <c r="A4" s="116"/>
      <c r="B4" s="147"/>
    </row>
    <row r="5" spans="1:3" ht="15" x14ac:dyDescent="0.25">
      <c r="A5" s="116"/>
      <c r="B5" s="147"/>
    </row>
    <row r="6" spans="1:3" ht="15" x14ac:dyDescent="0.25">
      <c r="A6" s="116"/>
      <c r="B6" s="147"/>
    </row>
    <row r="7" spans="1:3" ht="38.25" x14ac:dyDescent="0.2">
      <c r="A7" s="2" t="s">
        <v>1</v>
      </c>
      <c r="B7" s="2"/>
    </row>
    <row r="8" spans="1:3" ht="15" x14ac:dyDescent="0.25">
      <c r="A8" s="116"/>
      <c r="B8" s="147"/>
    </row>
    <row r="9" spans="1:3" ht="25.5" x14ac:dyDescent="0.2">
      <c r="A9" s="2" t="s">
        <v>2</v>
      </c>
      <c r="B9" s="2"/>
    </row>
    <row r="14" spans="1:3" x14ac:dyDescent="0.2">
      <c r="A14" s="144"/>
      <c r="B14" s="144"/>
    </row>
    <row r="15" spans="1:3" ht="89.25" x14ac:dyDescent="0.2">
      <c r="A15" s="32" t="s">
        <v>421</v>
      </c>
      <c r="B15" s="2"/>
      <c r="C15" s="2" t="s">
        <v>422</v>
      </c>
    </row>
    <row r="16" spans="1:3" x14ac:dyDescent="0.2">
      <c r="A16" s="5" t="s">
        <v>326</v>
      </c>
    </row>
    <row r="17" spans="1:4" x14ac:dyDescent="0.2">
      <c r="A17" s="84" t="s">
        <v>327</v>
      </c>
      <c r="B17" s="2"/>
    </row>
    <row r="23" spans="1:4" x14ac:dyDescent="0.2">
      <c r="D23" s="2"/>
    </row>
    <row r="32" spans="1:4" x14ac:dyDescent="0.2">
      <c r="A32" s="115"/>
      <c r="B32" s="115"/>
    </row>
    <row r="39" spans="1:2" x14ac:dyDescent="0.2">
      <c r="A39" s="5"/>
      <c r="B39" s="5"/>
    </row>
  </sheetData>
  <sheetProtection algorithmName="SHA-512" hashValue="tAo7XfaunjVLfQT01qsmUeAIYqyNYkPLCJxdU3nwGi+30paRa7KP5EpxPGq7/OE5GzLv4ANONN3XPRMlLyC1Cw==" saltValue="w7Jdv7349jgXGXBT1ChbzA==" spinCount="100000" sheet="1" objects="1" scenarios="1"/>
  <hyperlinks>
    <hyperlink ref="A17" r:id="rId1" xr:uid="{0486A94E-97CE-4277-82D4-89FC3142C0C6}"/>
  </hyperlinks>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sheetPr>
  <dimension ref="A1:U39"/>
  <sheetViews>
    <sheetView showGridLines="0" zoomScaleNormal="100" workbookViewId="0"/>
  </sheetViews>
  <sheetFormatPr defaultColWidth="0" defaultRowHeight="12.75" zeroHeight="1" x14ac:dyDescent="0.2"/>
  <cols>
    <col min="1" max="1" width="35.5703125" customWidth="1"/>
    <col min="2" max="2" width="35.5703125" style="1" customWidth="1"/>
    <col min="3" max="3" width="45.5703125" style="1" customWidth="1"/>
    <col min="4" max="4" width="13.5703125" style="1" customWidth="1"/>
    <col min="5" max="7" width="13.5703125" customWidth="1"/>
    <col min="8" max="8" width="50.7109375" customWidth="1"/>
    <col min="9" max="9" width="11" hidden="1" customWidth="1"/>
    <col min="10" max="10" width="9" hidden="1" customWidth="1"/>
    <col min="11" max="11" width="11.42578125" hidden="1" customWidth="1"/>
    <col min="12" max="12" width="9.5703125" hidden="1" customWidth="1"/>
    <col min="13" max="13" width="11.42578125" hidden="1" customWidth="1"/>
    <col min="14" max="14" width="10.5703125" hidden="1" customWidth="1"/>
    <col min="15" max="16" width="9" hidden="1" customWidth="1"/>
    <col min="17" max="17" width="10.42578125" hidden="1" customWidth="1"/>
    <col min="18" max="19" width="9" hidden="1" customWidth="1"/>
    <col min="20" max="20" width="10.5703125" hidden="1" customWidth="1"/>
    <col min="21" max="21" width="9.5703125" hidden="1" customWidth="1"/>
    <col min="22" max="16384" width="9" hidden="1"/>
  </cols>
  <sheetData>
    <row r="1" spans="1:21" x14ac:dyDescent="0.2">
      <c r="A1" s="10" t="s">
        <v>74</v>
      </c>
      <c r="B1" s="10"/>
      <c r="C1" s="10"/>
      <c r="D1" s="10"/>
      <c r="E1" s="24"/>
      <c r="F1" s="24"/>
      <c r="G1" s="24"/>
      <c r="H1" s="24"/>
      <c r="I1" s="6"/>
      <c r="J1" s="6"/>
      <c r="K1" s="6"/>
      <c r="L1" s="6"/>
    </row>
    <row r="2" spans="1:21" x14ac:dyDescent="0.2">
      <c r="A2" s="10"/>
      <c r="B2" s="10"/>
      <c r="C2" s="10"/>
      <c r="D2" s="108" t="s">
        <v>91</v>
      </c>
      <c r="E2" s="24"/>
      <c r="F2" s="24"/>
      <c r="G2" s="24"/>
      <c r="H2" s="24"/>
      <c r="I2" s="6"/>
      <c r="J2" s="6"/>
      <c r="K2" s="6"/>
      <c r="L2" s="6"/>
    </row>
    <row r="3" spans="1:21" ht="25.5" x14ac:dyDescent="0.2">
      <c r="A3" s="7" t="s">
        <v>47</v>
      </c>
      <c r="B3" s="8" t="s">
        <v>92</v>
      </c>
      <c r="C3" s="8" t="s">
        <v>93</v>
      </c>
      <c r="D3" s="9"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1" ht="38.25" x14ac:dyDescent="0.2">
      <c r="A4" s="55" t="s">
        <v>167</v>
      </c>
      <c r="B4" s="55" t="s">
        <v>168</v>
      </c>
      <c r="C4" s="55" t="s">
        <v>349</v>
      </c>
      <c r="D4" s="57" t="s">
        <v>53</v>
      </c>
      <c r="E4" s="57" t="s">
        <v>55</v>
      </c>
      <c r="F4" s="57" t="s">
        <v>55</v>
      </c>
      <c r="G4" s="57"/>
      <c r="H4" s="53"/>
      <c r="I4" s="26">
        <f>IF(D4="","",MONTH(DATEVALUE(D4&amp;" 1")))</f>
        <v>12</v>
      </c>
      <c r="J4" s="26">
        <f>IF(I4="","",IF(I4&gt;=7,2000,2001))</f>
        <v>2000</v>
      </c>
      <c r="K4" s="25">
        <f>IF(OR(I4="",J4=""),"",DATE(J4,I4,1))</f>
        <v>36861</v>
      </c>
      <c r="L4" s="26">
        <f>IF(E4="","",MONTH(DATEVALUE(E4&amp;" 1")))</f>
        <v>2</v>
      </c>
      <c r="M4" s="26">
        <f>IF(L4="","",IF(L4&gt;=7,2000,2001))</f>
        <v>2001</v>
      </c>
      <c r="N4" s="25">
        <f>IF(OR(L4="",M4=""),"",DATE(M4,L4,1))</f>
        <v>36923</v>
      </c>
      <c r="O4" s="26">
        <f>IF(F4="","",MONTH(DATEVALUE(F4&amp;" 1")))</f>
        <v>2</v>
      </c>
      <c r="P4" s="26">
        <f>IF(O4="","",IF(O4&gt;=7,2000,2001))</f>
        <v>2001</v>
      </c>
      <c r="Q4" s="25">
        <f>IF(OR(O4="",P4=""),"",DATE(P4,O4,1))</f>
        <v>36923</v>
      </c>
      <c r="R4" s="26" t="str">
        <f>IF(G4="","",MONTH(DATEVALUE(G4&amp;" 1")))</f>
        <v/>
      </c>
      <c r="S4" s="26" t="str">
        <f>IF(R4="","",IF(R4&gt;=7,2000,2001))</f>
        <v/>
      </c>
      <c r="T4" s="25" t="str">
        <f t="shared" ref="T4:T17" si="0">IF(OR(R4="",S4=""),"",DATE(S4,R4,1))</f>
        <v/>
      </c>
    </row>
    <row r="5" spans="1:21" ht="178.5" x14ac:dyDescent="0.2">
      <c r="A5" s="58" t="s">
        <v>169</v>
      </c>
      <c r="B5" s="55" t="s">
        <v>170</v>
      </c>
      <c r="C5" s="56" t="s">
        <v>350</v>
      </c>
      <c r="D5" s="57" t="s">
        <v>53</v>
      </c>
      <c r="E5" s="57" t="s">
        <v>55</v>
      </c>
      <c r="F5" s="57" t="s">
        <v>55</v>
      </c>
      <c r="G5" s="57"/>
      <c r="H5" s="60"/>
      <c r="I5" s="26">
        <f>IF(D5="","",MONTH(DATEVALUE(D5&amp;" 1")))</f>
        <v>12</v>
      </c>
      <c r="J5" s="26">
        <f>IF(I5="","",IF(I5&gt;=7,2000,2001))</f>
        <v>2000</v>
      </c>
      <c r="K5" s="25">
        <f>IF(OR(I5="",J5=""),"",DATE(J5,I5,1))</f>
        <v>36861</v>
      </c>
      <c r="L5" s="26">
        <f>IF(E5="","",MONTH(DATEVALUE(E5&amp;" 1")))</f>
        <v>2</v>
      </c>
      <c r="M5" s="26">
        <f>IF(L5="","",IF(L5&gt;=7,2000,2001))</f>
        <v>2001</v>
      </c>
      <c r="N5" s="25">
        <f>IF(OR(L5="",M5=""),"",DATE(M5,L5,1))</f>
        <v>36923</v>
      </c>
      <c r="O5" s="26">
        <f>IF(F5="","",MONTH(DATEVALUE(F5&amp;" 1")))</f>
        <v>2</v>
      </c>
      <c r="P5" s="26">
        <f>IF(O5="","",IF(O5&gt;=7,2000,2001))</f>
        <v>2001</v>
      </c>
      <c r="Q5" s="25">
        <f>IF(OR(O5="",P5=""),"",DATE(P5,O5,1))</f>
        <v>36923</v>
      </c>
      <c r="R5" s="26" t="str">
        <f>IF(G5="","",MONTH(DATEVALUE(G5&amp;" 1")))</f>
        <v/>
      </c>
      <c r="S5" s="26" t="str">
        <f>IF(R5="","",IF(R5&gt;=7,2000,2001))</f>
        <v/>
      </c>
      <c r="T5" s="25" t="str">
        <f t="shared" si="0"/>
        <v/>
      </c>
      <c r="U5" s="46"/>
    </row>
    <row r="6" spans="1:21" ht="229.5" x14ac:dyDescent="0.2">
      <c r="A6" s="58" t="s">
        <v>171</v>
      </c>
      <c r="B6" s="55" t="s">
        <v>172</v>
      </c>
      <c r="C6" s="56" t="s">
        <v>351</v>
      </c>
      <c r="D6" s="57" t="s">
        <v>53</v>
      </c>
      <c r="E6" s="57" t="s">
        <v>55</v>
      </c>
      <c r="F6" s="57" t="s">
        <v>55</v>
      </c>
      <c r="G6" s="57"/>
      <c r="H6" s="60"/>
      <c r="I6" s="26">
        <f>IF(D6="","",MONTH(DATEVALUE(D6&amp;" 1")))</f>
        <v>12</v>
      </c>
      <c r="J6" s="26">
        <f>IF(I6="","",IF(I6&gt;=7,2000,2001))</f>
        <v>2000</v>
      </c>
      <c r="K6" s="25">
        <f t="shared" ref="K6:K17" si="1">IF(OR(I6="",J6=""),"",DATE(J6,I6,1))</f>
        <v>36861</v>
      </c>
      <c r="L6" s="26">
        <f>IF(E6="","",MONTH(DATEVALUE(E6&amp;" 1")))</f>
        <v>2</v>
      </c>
      <c r="M6" s="26">
        <f>IF(L6="","",IF(L6&gt;=7,2000,2001))</f>
        <v>2001</v>
      </c>
      <c r="N6" s="25">
        <f t="shared" ref="N6:N17" si="2">IF(OR(L6="",M6=""),"",DATE(M6,L6,1))</f>
        <v>36923</v>
      </c>
      <c r="O6" s="26">
        <f>IF(F6="","",MONTH(DATEVALUE(F6&amp;" 1")))</f>
        <v>2</v>
      </c>
      <c r="P6" s="26">
        <f>IF(O6="","",IF(O6&gt;=7,2000,2001))</f>
        <v>2001</v>
      </c>
      <c r="Q6" s="25">
        <f t="shared" ref="Q6:Q17" si="3">IF(OR(O6="",P6=""),"",DATE(P6,O6,1))</f>
        <v>36923</v>
      </c>
      <c r="R6" s="26" t="str">
        <f>IF(G6="","",MONTH(DATEVALUE(G6&amp;" 1")))</f>
        <v/>
      </c>
      <c r="S6" s="26" t="str">
        <f>IF(R6="","",IF(R6&gt;=7,2000,2001))</f>
        <v/>
      </c>
      <c r="T6" s="25" t="str">
        <f t="shared" si="0"/>
        <v/>
      </c>
    </row>
    <row r="7" spans="1:21" ht="89.25" x14ac:dyDescent="0.2">
      <c r="A7" s="59" t="s">
        <v>173</v>
      </c>
      <c r="B7" s="55" t="s">
        <v>174</v>
      </c>
      <c r="C7" s="56" t="s">
        <v>352</v>
      </c>
      <c r="D7" s="57" t="s">
        <v>53</v>
      </c>
      <c r="E7" s="57" t="s">
        <v>55</v>
      </c>
      <c r="F7" s="57" t="s">
        <v>55</v>
      </c>
      <c r="G7" s="57"/>
      <c r="H7" s="60"/>
      <c r="I7" s="26">
        <f>IF(D7="","",MONTH(DATEVALUE(D7&amp;" 1")))</f>
        <v>12</v>
      </c>
      <c r="J7" s="26">
        <f>IF(I7="","",IF(I7&gt;=7,2000,2001))</f>
        <v>2000</v>
      </c>
      <c r="K7" s="25">
        <f t="shared" si="1"/>
        <v>36861</v>
      </c>
      <c r="L7" s="26">
        <f>IF(E7="","",MONTH(DATEVALUE(E7&amp;" 1")))</f>
        <v>2</v>
      </c>
      <c r="M7" s="26">
        <f>IF(L7="","",IF(L7&gt;=7,2000,2001))</f>
        <v>2001</v>
      </c>
      <c r="N7" s="25">
        <f t="shared" si="2"/>
        <v>36923</v>
      </c>
      <c r="O7" s="26">
        <f>IF(F7="","",MONTH(DATEVALUE(F7&amp;" 1")))</f>
        <v>2</v>
      </c>
      <c r="P7" s="26">
        <f>IF(O7="","",IF(O7&gt;=7,2000,2001))</f>
        <v>2001</v>
      </c>
      <c r="Q7" s="25">
        <f t="shared" si="3"/>
        <v>36923</v>
      </c>
      <c r="R7" s="26" t="str">
        <f>IF(G7="","",MONTH(DATEVALUE(G7&amp;" 1")))</f>
        <v/>
      </c>
      <c r="S7" s="26" t="str">
        <f>IF(R7="","",IF(R7&gt;=7,2000,2001))</f>
        <v/>
      </c>
      <c r="T7" s="25" t="str">
        <f t="shared" si="0"/>
        <v/>
      </c>
    </row>
    <row r="8" spans="1:21" ht="89.25" x14ac:dyDescent="0.2">
      <c r="A8" s="59" t="s">
        <v>175</v>
      </c>
      <c r="B8" s="55" t="s">
        <v>176</v>
      </c>
      <c r="C8" s="56" t="s">
        <v>353</v>
      </c>
      <c r="D8" s="57" t="s">
        <v>53</v>
      </c>
      <c r="E8" s="57" t="s">
        <v>55</v>
      </c>
      <c r="F8" s="57" t="s">
        <v>55</v>
      </c>
      <c r="G8" s="57"/>
      <c r="H8" s="60"/>
      <c r="I8" s="26">
        <f t="shared" ref="I8:I14" si="4">IF(D8="","",MONTH(DATEVALUE(D8&amp;" 1")))</f>
        <v>12</v>
      </c>
      <c r="J8" s="26">
        <f t="shared" ref="J8:J17" si="5">IF(I8="","",IF(I8&gt;=7,2000,2001))</f>
        <v>2000</v>
      </c>
      <c r="K8" s="25">
        <f t="shared" si="1"/>
        <v>36861</v>
      </c>
      <c r="L8" s="26">
        <f t="shared" ref="L8:L14" si="6">IF(E8="","",MONTH(DATEVALUE(E8&amp;" 1")))</f>
        <v>2</v>
      </c>
      <c r="M8" s="26">
        <f t="shared" ref="M8:M17" si="7">IF(L8="","",IF(L8&gt;=7,2000,2001))</f>
        <v>2001</v>
      </c>
      <c r="N8" s="25">
        <f t="shared" si="2"/>
        <v>36923</v>
      </c>
      <c r="O8" s="26">
        <f t="shared" ref="O8:O14" si="8">IF(F8="","",MONTH(DATEVALUE(F8&amp;" 1")))</f>
        <v>2</v>
      </c>
      <c r="P8" s="26">
        <f t="shared" ref="P8:P17" si="9">IF(O8="","",IF(O8&gt;=7,2000,2001))</f>
        <v>2001</v>
      </c>
      <c r="Q8" s="25">
        <f t="shared" si="3"/>
        <v>36923</v>
      </c>
      <c r="R8" s="26" t="str">
        <f t="shared" ref="R8:R14" si="10">IF(G8="","",MONTH(DATEVALUE(G8&amp;" 1")))</f>
        <v/>
      </c>
      <c r="S8" s="26" t="str">
        <f t="shared" ref="S8:S17" si="11">IF(R8="","",IF(R8&gt;=7,2000,2001))</f>
        <v/>
      </c>
      <c r="T8" s="25" t="str">
        <f t="shared" si="0"/>
        <v/>
      </c>
    </row>
    <row r="9" spans="1:21" ht="63.75" x14ac:dyDescent="0.2">
      <c r="A9" s="59" t="s">
        <v>177</v>
      </c>
      <c r="B9" s="55" t="s">
        <v>178</v>
      </c>
      <c r="C9" s="56" t="s">
        <v>354</v>
      </c>
      <c r="D9" s="57" t="s">
        <v>54</v>
      </c>
      <c r="E9" s="57" t="s">
        <v>55</v>
      </c>
      <c r="F9" s="57" t="s">
        <v>55</v>
      </c>
      <c r="G9" s="60"/>
      <c r="H9" s="60"/>
      <c r="I9" s="26">
        <f t="shared" si="4"/>
        <v>1</v>
      </c>
      <c r="J9" s="26">
        <f t="shared" si="5"/>
        <v>2001</v>
      </c>
      <c r="K9" s="25">
        <f t="shared" si="1"/>
        <v>36892</v>
      </c>
      <c r="L9" s="26">
        <f t="shared" si="6"/>
        <v>2</v>
      </c>
      <c r="M9" s="26">
        <f t="shared" si="7"/>
        <v>2001</v>
      </c>
      <c r="N9" s="25">
        <f t="shared" si="2"/>
        <v>36923</v>
      </c>
      <c r="O9" s="26">
        <f t="shared" si="8"/>
        <v>2</v>
      </c>
      <c r="P9" s="26">
        <f t="shared" si="9"/>
        <v>2001</v>
      </c>
      <c r="Q9" s="25">
        <f t="shared" si="3"/>
        <v>36923</v>
      </c>
      <c r="R9" s="26" t="str">
        <f t="shared" si="10"/>
        <v/>
      </c>
      <c r="S9" s="26" t="str">
        <f t="shared" si="11"/>
        <v/>
      </c>
      <c r="T9" s="25" t="str">
        <f t="shared" si="0"/>
        <v/>
      </c>
    </row>
    <row r="10" spans="1:21" ht="63.75" x14ac:dyDescent="0.2">
      <c r="A10" s="59" t="s">
        <v>179</v>
      </c>
      <c r="B10" s="55" t="s">
        <v>176</v>
      </c>
      <c r="C10" s="56" t="s">
        <v>355</v>
      </c>
      <c r="D10" s="57" t="s">
        <v>56</v>
      </c>
      <c r="E10" s="57" t="s">
        <v>58</v>
      </c>
      <c r="F10" s="57" t="s">
        <v>58</v>
      </c>
      <c r="G10" s="60"/>
      <c r="H10" s="60"/>
      <c r="I10" s="26">
        <f t="shared" si="4"/>
        <v>3</v>
      </c>
      <c r="J10" s="26">
        <f t="shared" si="5"/>
        <v>2001</v>
      </c>
      <c r="K10" s="25">
        <f t="shared" si="1"/>
        <v>36951</v>
      </c>
      <c r="L10" s="26">
        <f t="shared" si="6"/>
        <v>5</v>
      </c>
      <c r="M10" s="26">
        <f t="shared" si="7"/>
        <v>2001</v>
      </c>
      <c r="N10" s="25">
        <f t="shared" si="2"/>
        <v>37012</v>
      </c>
      <c r="O10" s="26">
        <f t="shared" si="8"/>
        <v>5</v>
      </c>
      <c r="P10" s="26">
        <f t="shared" si="9"/>
        <v>2001</v>
      </c>
      <c r="Q10" s="25">
        <f t="shared" si="3"/>
        <v>37012</v>
      </c>
      <c r="R10" s="26" t="str">
        <f t="shared" si="10"/>
        <v/>
      </c>
      <c r="S10" s="26" t="str">
        <f t="shared" si="11"/>
        <v/>
      </c>
      <c r="T10" s="25" t="str">
        <f t="shared" si="0"/>
        <v/>
      </c>
    </row>
    <row r="11" spans="1:21" ht="38.25" x14ac:dyDescent="0.2">
      <c r="A11" s="59" t="s">
        <v>180</v>
      </c>
      <c r="B11" s="55" t="s">
        <v>176</v>
      </c>
      <c r="C11" s="56" t="s">
        <v>356</v>
      </c>
      <c r="D11" s="57" t="s">
        <v>56</v>
      </c>
      <c r="E11" s="57" t="s">
        <v>58</v>
      </c>
      <c r="F11" s="57" t="s">
        <v>58</v>
      </c>
      <c r="G11" s="60"/>
      <c r="H11" s="60"/>
      <c r="I11" s="26">
        <f t="shared" si="4"/>
        <v>3</v>
      </c>
      <c r="J11" s="26">
        <f t="shared" si="5"/>
        <v>2001</v>
      </c>
      <c r="K11" s="25">
        <f t="shared" si="1"/>
        <v>36951</v>
      </c>
      <c r="L11" s="26">
        <f t="shared" si="6"/>
        <v>5</v>
      </c>
      <c r="M11" s="26">
        <f t="shared" si="7"/>
        <v>2001</v>
      </c>
      <c r="N11" s="25">
        <f t="shared" si="2"/>
        <v>37012</v>
      </c>
      <c r="O11" s="26">
        <f t="shared" si="8"/>
        <v>5</v>
      </c>
      <c r="P11" s="26">
        <f t="shared" si="9"/>
        <v>2001</v>
      </c>
      <c r="Q11" s="25">
        <f t="shared" si="3"/>
        <v>37012</v>
      </c>
      <c r="R11" s="26" t="str">
        <f t="shared" si="10"/>
        <v/>
      </c>
      <c r="S11" s="26" t="str">
        <f t="shared" si="11"/>
        <v/>
      </c>
      <c r="T11" s="25" t="str">
        <f t="shared" si="0"/>
        <v/>
      </c>
    </row>
    <row r="12" spans="1:21" ht="58.5" customHeight="1" x14ac:dyDescent="0.2">
      <c r="A12" s="59" t="s">
        <v>181</v>
      </c>
      <c r="B12" s="55"/>
      <c r="C12" s="56" t="s">
        <v>182</v>
      </c>
      <c r="D12" s="57" t="s">
        <v>57</v>
      </c>
      <c r="E12" s="57" t="s">
        <v>58</v>
      </c>
      <c r="F12" s="57" t="s">
        <v>58</v>
      </c>
      <c r="G12" s="60"/>
      <c r="H12" s="60"/>
      <c r="I12" s="26">
        <f t="shared" si="4"/>
        <v>4</v>
      </c>
      <c r="J12" s="26">
        <f t="shared" si="5"/>
        <v>2001</v>
      </c>
      <c r="K12" s="25">
        <f t="shared" si="1"/>
        <v>36982</v>
      </c>
      <c r="L12" s="26">
        <f t="shared" si="6"/>
        <v>5</v>
      </c>
      <c r="M12" s="26">
        <f t="shared" si="7"/>
        <v>2001</v>
      </c>
      <c r="N12" s="25">
        <f t="shared" si="2"/>
        <v>37012</v>
      </c>
      <c r="O12" s="26">
        <f t="shared" si="8"/>
        <v>5</v>
      </c>
      <c r="P12" s="26">
        <f t="shared" si="9"/>
        <v>2001</v>
      </c>
      <c r="Q12" s="25">
        <f t="shared" si="3"/>
        <v>37012</v>
      </c>
      <c r="R12" s="26" t="str">
        <f t="shared" si="10"/>
        <v/>
      </c>
      <c r="S12" s="26" t="str">
        <f t="shared" si="11"/>
        <v/>
      </c>
      <c r="T12" s="25" t="str">
        <f t="shared" si="0"/>
        <v/>
      </c>
    </row>
    <row r="13" spans="1:21" ht="102" x14ac:dyDescent="0.2">
      <c r="A13" s="59" t="s">
        <v>346</v>
      </c>
      <c r="B13" s="55" t="s">
        <v>347</v>
      </c>
      <c r="C13" s="56" t="s">
        <v>425</v>
      </c>
      <c r="D13" s="57" t="s">
        <v>56</v>
      </c>
      <c r="E13" s="61" t="s">
        <v>58</v>
      </c>
      <c r="F13" s="61" t="s">
        <v>58</v>
      </c>
      <c r="G13" s="61"/>
      <c r="H13" s="60"/>
      <c r="I13" s="26">
        <f t="shared" si="4"/>
        <v>3</v>
      </c>
      <c r="J13" s="26">
        <f t="shared" si="5"/>
        <v>2001</v>
      </c>
      <c r="K13" s="25">
        <f t="shared" si="1"/>
        <v>36951</v>
      </c>
      <c r="L13" s="26">
        <f t="shared" si="6"/>
        <v>5</v>
      </c>
      <c r="M13" s="26">
        <f t="shared" si="7"/>
        <v>2001</v>
      </c>
      <c r="N13" s="25">
        <f t="shared" si="2"/>
        <v>37012</v>
      </c>
      <c r="O13" s="26">
        <f t="shared" si="8"/>
        <v>5</v>
      </c>
      <c r="P13" s="26">
        <f t="shared" si="9"/>
        <v>2001</v>
      </c>
      <c r="Q13" s="25">
        <f t="shared" si="3"/>
        <v>37012</v>
      </c>
      <c r="R13" s="26" t="str">
        <f t="shared" si="10"/>
        <v/>
      </c>
      <c r="S13" s="26" t="str">
        <f t="shared" si="11"/>
        <v/>
      </c>
      <c r="T13" s="25" t="str">
        <f t="shared" si="0"/>
        <v/>
      </c>
    </row>
    <row r="14" spans="1:21" ht="102" x14ac:dyDescent="0.2">
      <c r="A14" s="59" t="s">
        <v>183</v>
      </c>
      <c r="B14" s="55" t="s">
        <v>357</v>
      </c>
      <c r="C14" s="56" t="s">
        <v>427</v>
      </c>
      <c r="D14" s="57"/>
      <c r="E14" s="61"/>
      <c r="F14" s="61"/>
      <c r="G14" s="61" t="s">
        <v>58</v>
      </c>
      <c r="H14" s="60"/>
      <c r="I14" s="26" t="str">
        <f t="shared" si="4"/>
        <v/>
      </c>
      <c r="J14" s="26" t="str">
        <f t="shared" si="5"/>
        <v/>
      </c>
      <c r="K14" s="25" t="str">
        <f t="shared" si="1"/>
        <v/>
      </c>
      <c r="L14" s="26" t="str">
        <f t="shared" si="6"/>
        <v/>
      </c>
      <c r="M14" s="26" t="str">
        <f t="shared" si="7"/>
        <v/>
      </c>
      <c r="N14" s="25" t="str">
        <f t="shared" si="2"/>
        <v/>
      </c>
      <c r="O14" s="26" t="str">
        <f t="shared" si="8"/>
        <v/>
      </c>
      <c r="P14" s="26" t="str">
        <f t="shared" si="9"/>
        <v/>
      </c>
      <c r="Q14" s="25" t="str">
        <f t="shared" si="3"/>
        <v/>
      </c>
      <c r="R14" s="26">
        <f t="shared" si="10"/>
        <v>5</v>
      </c>
      <c r="S14" s="26">
        <f t="shared" si="11"/>
        <v>2001</v>
      </c>
      <c r="T14" s="25">
        <f t="shared" si="0"/>
        <v>37012</v>
      </c>
    </row>
    <row r="15" spans="1:21" ht="51" x14ac:dyDescent="0.2">
      <c r="A15" s="62" t="s">
        <v>358</v>
      </c>
      <c r="B15" s="55" t="s">
        <v>357</v>
      </c>
      <c r="C15" s="51" t="s">
        <v>428</v>
      </c>
      <c r="D15" s="57"/>
      <c r="E15" s="57"/>
      <c r="F15" s="57"/>
      <c r="G15" s="57" t="s">
        <v>49</v>
      </c>
      <c r="H15" s="60"/>
      <c r="I15" s="26" t="str">
        <f>IF(D15="","",MONTH(DATEVALUE(D15&amp;" 1")))</f>
        <v/>
      </c>
      <c r="J15" s="26" t="str">
        <f t="shared" si="5"/>
        <v/>
      </c>
      <c r="K15" s="25" t="str">
        <f t="shared" si="1"/>
        <v/>
      </c>
      <c r="L15" s="26" t="str">
        <f>IF(E15="","",MONTH(DATEVALUE(E15&amp;" 1")))</f>
        <v/>
      </c>
      <c r="M15" s="26" t="str">
        <f t="shared" si="7"/>
        <v/>
      </c>
      <c r="N15" s="25" t="str">
        <f t="shared" si="2"/>
        <v/>
      </c>
      <c r="O15" s="26" t="str">
        <f>IF(F15="","",MONTH(DATEVALUE(F15&amp;" 1")))</f>
        <v/>
      </c>
      <c r="P15" s="26" t="str">
        <f t="shared" si="9"/>
        <v/>
      </c>
      <c r="Q15" s="25" t="str">
        <f t="shared" si="3"/>
        <v/>
      </c>
      <c r="R15" s="26">
        <f>IF(G15="","",MONTH(DATEVALUE(G15&amp;" 1")))</f>
        <v>8</v>
      </c>
      <c r="S15" s="26">
        <f t="shared" si="11"/>
        <v>2000</v>
      </c>
      <c r="T15" s="25">
        <f t="shared" si="0"/>
        <v>36739</v>
      </c>
    </row>
    <row r="16" spans="1:21" ht="102" x14ac:dyDescent="0.2">
      <c r="A16" s="62" t="s">
        <v>184</v>
      </c>
      <c r="B16" s="63" t="s">
        <v>185</v>
      </c>
      <c r="C16" s="51" t="s">
        <v>429</v>
      </c>
      <c r="D16" s="57"/>
      <c r="E16" s="57"/>
      <c r="F16" s="57"/>
      <c r="G16" s="57" t="s">
        <v>48</v>
      </c>
      <c r="H16" s="60"/>
      <c r="I16" s="26" t="str">
        <f>IF(D16="","",MONTH(DATEVALUE(D16&amp;" 1")))</f>
        <v/>
      </c>
      <c r="J16" s="26" t="str">
        <f t="shared" si="5"/>
        <v/>
      </c>
      <c r="K16" s="25" t="str">
        <f t="shared" si="1"/>
        <v/>
      </c>
      <c r="L16" s="26" t="str">
        <f>IF(E16="","",MONTH(DATEVALUE(E16&amp;" 1")))</f>
        <v/>
      </c>
      <c r="M16" s="26" t="str">
        <f t="shared" si="7"/>
        <v/>
      </c>
      <c r="N16" s="25" t="str">
        <f t="shared" si="2"/>
        <v/>
      </c>
      <c r="O16" s="26" t="str">
        <f>IF(F16="","",MONTH(DATEVALUE(F16&amp;" 1")))</f>
        <v/>
      </c>
      <c r="P16" s="26" t="str">
        <f t="shared" si="9"/>
        <v/>
      </c>
      <c r="Q16" s="25" t="str">
        <f t="shared" si="3"/>
        <v/>
      </c>
      <c r="R16" s="26">
        <f>IF(G16="","",MONTH(DATEVALUE(G16&amp;" 1")))</f>
        <v>7</v>
      </c>
      <c r="S16" s="26">
        <f t="shared" si="11"/>
        <v>2000</v>
      </c>
      <c r="T16" s="25">
        <f t="shared" si="0"/>
        <v>36708</v>
      </c>
    </row>
    <row r="17" spans="1:20" ht="89.25" x14ac:dyDescent="0.2">
      <c r="A17" s="62" t="s">
        <v>186</v>
      </c>
      <c r="B17" s="51" t="s">
        <v>187</v>
      </c>
      <c r="C17" s="51" t="s">
        <v>430</v>
      </c>
      <c r="D17" s="57" t="s">
        <v>59</v>
      </c>
      <c r="E17" s="57" t="s">
        <v>50</v>
      </c>
      <c r="F17" s="57" t="s">
        <v>50</v>
      </c>
      <c r="G17" s="57" t="s">
        <v>50</v>
      </c>
      <c r="H17" s="60"/>
      <c r="I17" s="26">
        <f>IF(D17="","",MONTH(DATEVALUE(D17&amp;" 1")))</f>
        <v>6</v>
      </c>
      <c r="J17" s="26">
        <f t="shared" si="5"/>
        <v>2001</v>
      </c>
      <c r="K17" s="25">
        <f t="shared" si="1"/>
        <v>37043</v>
      </c>
      <c r="L17" s="26">
        <f>IF(E17="","",MONTH(DATEVALUE(E17&amp;" 1")))</f>
        <v>9</v>
      </c>
      <c r="M17" s="26">
        <f t="shared" si="7"/>
        <v>2000</v>
      </c>
      <c r="N17" s="25">
        <f t="shared" si="2"/>
        <v>36770</v>
      </c>
      <c r="O17" s="26">
        <f>IF(F17="","",MONTH(DATEVALUE(F17&amp;" 1")))</f>
        <v>9</v>
      </c>
      <c r="P17" s="26">
        <f t="shared" si="9"/>
        <v>2000</v>
      </c>
      <c r="Q17" s="25">
        <f t="shared" si="3"/>
        <v>36770</v>
      </c>
      <c r="R17" s="26">
        <f>IF(G17="","",MONTH(DATEVALUE(G17&amp;" 1")))</f>
        <v>9</v>
      </c>
      <c r="S17" s="26">
        <f t="shared" si="11"/>
        <v>2000</v>
      </c>
      <c r="T17" s="25">
        <f t="shared" si="0"/>
        <v>36770</v>
      </c>
    </row>
    <row r="18" spans="1:20" ht="102" x14ac:dyDescent="0.2">
      <c r="A18" s="54" t="s">
        <v>359</v>
      </c>
      <c r="B18" s="55" t="s">
        <v>360</v>
      </c>
      <c r="C18" s="56" t="s">
        <v>431</v>
      </c>
      <c r="D18" s="57"/>
      <c r="E18" s="57"/>
      <c r="F18" s="57"/>
      <c r="G18" s="57" t="s">
        <v>53</v>
      </c>
      <c r="H18" s="149"/>
      <c r="I18" s="26" t="str">
        <f t="shared" ref="I18:I27" si="12">IF(D18="","",MONTH(DATEVALUE(D18&amp;" 1")))</f>
        <v/>
      </c>
      <c r="J18" s="26" t="str">
        <f t="shared" ref="J18:J27" si="13">IF(I18="","",IF(I18&gt;=7,2000,2001))</f>
        <v/>
      </c>
      <c r="K18" s="25" t="str">
        <f t="shared" ref="K18:K27" si="14">IF(OR(I18="",J18=""),"",DATE(J18,I18,1))</f>
        <v/>
      </c>
      <c r="L18" s="26" t="str">
        <f t="shared" ref="L18:L27" si="15">IF(E18="","",MONTH(DATEVALUE(E18&amp;" 1")))</f>
        <v/>
      </c>
      <c r="M18" s="26" t="str">
        <f t="shared" ref="M18:M27" si="16">IF(L18="","",IF(L18&gt;=7,2000,2001))</f>
        <v/>
      </c>
      <c r="N18" s="25" t="str">
        <f t="shared" ref="N18:N27" si="17">IF(OR(L18="",M18=""),"",DATE(M18,L18,1))</f>
        <v/>
      </c>
      <c r="O18" s="26" t="str">
        <f t="shared" ref="O18:O27" si="18">IF(F18="","",MONTH(DATEVALUE(F18&amp;" 1")))</f>
        <v/>
      </c>
      <c r="P18" s="26" t="str">
        <f t="shared" ref="P18:P27" si="19">IF(O18="","",IF(O18&gt;=7,2000,2001))</f>
        <v/>
      </c>
      <c r="Q18" s="25" t="str">
        <f t="shared" ref="Q18:Q27" si="20">IF(OR(O18="",P18=""),"",DATE(P18,O18,1))</f>
        <v/>
      </c>
      <c r="R18" s="26">
        <f t="shared" ref="R18:R27" si="21">IF(G18="","",MONTH(DATEVALUE(G18&amp;" 1")))</f>
        <v>12</v>
      </c>
      <c r="S18" s="26">
        <f t="shared" ref="S18:S27" si="22">IF(R18="","",IF(R18&gt;=7,2000,2001))</f>
        <v>2000</v>
      </c>
      <c r="T18" s="25">
        <f t="shared" ref="T18:T27" si="23">IF(OR(R18="",S18=""),"",DATE(S18,R18,1))</f>
        <v>36861</v>
      </c>
    </row>
    <row r="19" spans="1:20" s="152" customFormat="1" ht="63.75" x14ac:dyDescent="0.2">
      <c r="A19" s="62" t="s">
        <v>188</v>
      </c>
      <c r="B19" s="157" t="s">
        <v>189</v>
      </c>
      <c r="C19" s="56" t="s">
        <v>432</v>
      </c>
      <c r="D19" s="57"/>
      <c r="E19" s="57"/>
      <c r="F19" s="57"/>
      <c r="G19" s="57" t="s">
        <v>54</v>
      </c>
      <c r="H19" s="149"/>
      <c r="I19" s="150" t="str">
        <f t="shared" si="12"/>
        <v/>
      </c>
      <c r="J19" s="150" t="str">
        <f t="shared" si="13"/>
        <v/>
      </c>
      <c r="K19" s="151" t="str">
        <f t="shared" si="14"/>
        <v/>
      </c>
      <c r="L19" s="150" t="str">
        <f t="shared" si="15"/>
        <v/>
      </c>
      <c r="M19" s="150" t="str">
        <f t="shared" si="16"/>
        <v/>
      </c>
      <c r="N19" s="151" t="str">
        <f t="shared" si="17"/>
        <v/>
      </c>
      <c r="O19" s="150" t="str">
        <f t="shared" si="18"/>
        <v/>
      </c>
      <c r="P19" s="150" t="str">
        <f t="shared" si="19"/>
        <v/>
      </c>
      <c r="Q19" s="151" t="str">
        <f t="shared" si="20"/>
        <v/>
      </c>
      <c r="R19" s="150">
        <f t="shared" si="21"/>
        <v>1</v>
      </c>
      <c r="S19" s="150">
        <f t="shared" si="22"/>
        <v>2001</v>
      </c>
      <c r="T19" s="151">
        <f t="shared" si="23"/>
        <v>36892</v>
      </c>
    </row>
    <row r="20" spans="1:20" ht="63.75" x14ac:dyDescent="0.2">
      <c r="A20" s="54" t="s">
        <v>190</v>
      </c>
      <c r="B20" s="55" t="s">
        <v>189</v>
      </c>
      <c r="C20" s="56" t="s">
        <v>433</v>
      </c>
      <c r="D20" s="57"/>
      <c r="E20" s="57"/>
      <c r="F20" s="57"/>
      <c r="G20" s="57" t="s">
        <v>54</v>
      </c>
      <c r="H20" s="60"/>
      <c r="I20" s="26" t="str">
        <f t="shared" si="12"/>
        <v/>
      </c>
      <c r="J20" s="26" t="str">
        <f t="shared" si="13"/>
        <v/>
      </c>
      <c r="K20" s="25" t="str">
        <f t="shared" si="14"/>
        <v/>
      </c>
      <c r="L20" s="26" t="str">
        <f t="shared" si="15"/>
        <v/>
      </c>
      <c r="M20" s="26" t="str">
        <f t="shared" si="16"/>
        <v/>
      </c>
      <c r="N20" s="25" t="str">
        <f t="shared" si="17"/>
        <v/>
      </c>
      <c r="O20" s="26" t="str">
        <f t="shared" si="18"/>
        <v/>
      </c>
      <c r="P20" s="26" t="str">
        <f t="shared" si="19"/>
        <v/>
      </c>
      <c r="Q20" s="25" t="str">
        <f t="shared" si="20"/>
        <v/>
      </c>
      <c r="R20" s="26">
        <f t="shared" si="21"/>
        <v>1</v>
      </c>
      <c r="S20" s="26">
        <f t="shared" si="22"/>
        <v>2001</v>
      </c>
      <c r="T20" s="25">
        <f t="shared" si="23"/>
        <v>36892</v>
      </c>
    </row>
    <row r="21" spans="1:20" x14ac:dyDescent="0.2">
      <c r="A21" s="62"/>
      <c r="B21" s="157"/>
      <c r="C21" s="56"/>
      <c r="D21" s="57"/>
      <c r="E21" s="57"/>
      <c r="F21" s="57"/>
      <c r="G21" s="57"/>
      <c r="H21" s="60"/>
      <c r="I21" s="26" t="str">
        <f t="shared" si="12"/>
        <v/>
      </c>
      <c r="J21" s="26" t="str">
        <f t="shared" si="13"/>
        <v/>
      </c>
      <c r="K21" s="25" t="str">
        <f t="shared" si="14"/>
        <v/>
      </c>
      <c r="L21" s="26" t="str">
        <f t="shared" si="15"/>
        <v/>
      </c>
      <c r="M21" s="26" t="str">
        <f t="shared" si="16"/>
        <v/>
      </c>
      <c r="N21" s="25" t="str">
        <f t="shared" si="17"/>
        <v/>
      </c>
      <c r="O21" s="26" t="str">
        <f t="shared" si="18"/>
        <v/>
      </c>
      <c r="P21" s="26" t="str">
        <f t="shared" si="19"/>
        <v/>
      </c>
      <c r="Q21" s="25" t="str">
        <f t="shared" si="20"/>
        <v/>
      </c>
      <c r="R21" s="26" t="str">
        <f t="shared" si="21"/>
        <v/>
      </c>
      <c r="S21" s="26" t="str">
        <f t="shared" si="22"/>
        <v/>
      </c>
      <c r="T21" s="25" t="str">
        <f t="shared" si="23"/>
        <v/>
      </c>
    </row>
    <row r="22" spans="1:20" x14ac:dyDescent="0.2">
      <c r="A22" s="54"/>
      <c r="B22" s="55"/>
      <c r="C22" s="56"/>
      <c r="D22" s="57"/>
      <c r="E22" s="57"/>
      <c r="F22" s="57"/>
      <c r="G22" s="57"/>
      <c r="H22" s="60"/>
      <c r="I22" s="26" t="str">
        <f t="shared" si="12"/>
        <v/>
      </c>
      <c r="J22" s="26" t="str">
        <f t="shared" si="13"/>
        <v/>
      </c>
      <c r="K22" s="25" t="str">
        <f t="shared" si="14"/>
        <v/>
      </c>
      <c r="L22" s="26" t="str">
        <f t="shared" si="15"/>
        <v/>
      </c>
      <c r="M22" s="26" t="str">
        <f t="shared" si="16"/>
        <v/>
      </c>
      <c r="N22" s="25" t="str">
        <f t="shared" si="17"/>
        <v/>
      </c>
      <c r="O22" s="26" t="str">
        <f t="shared" si="18"/>
        <v/>
      </c>
      <c r="P22" s="26" t="str">
        <f t="shared" si="19"/>
        <v/>
      </c>
      <c r="Q22" s="25" t="str">
        <f t="shared" si="20"/>
        <v/>
      </c>
      <c r="R22" s="26" t="str">
        <f t="shared" si="21"/>
        <v/>
      </c>
      <c r="S22" s="26" t="str">
        <f t="shared" si="22"/>
        <v/>
      </c>
      <c r="T22" s="25" t="str">
        <f t="shared" si="23"/>
        <v/>
      </c>
    </row>
    <row r="23" spans="1:20" x14ac:dyDescent="0.2">
      <c r="A23" s="62"/>
      <c r="B23" s="63"/>
      <c r="C23" s="51"/>
      <c r="D23" s="57"/>
      <c r="E23" s="57"/>
      <c r="F23" s="57"/>
      <c r="G23" s="57"/>
      <c r="H23" s="60"/>
      <c r="I23" s="26" t="str">
        <f t="shared" si="12"/>
        <v/>
      </c>
      <c r="J23" s="26" t="str">
        <f t="shared" si="13"/>
        <v/>
      </c>
      <c r="K23" s="25" t="str">
        <f t="shared" si="14"/>
        <v/>
      </c>
      <c r="L23" s="26" t="str">
        <f t="shared" si="15"/>
        <v/>
      </c>
      <c r="M23" s="26" t="str">
        <f t="shared" si="16"/>
        <v/>
      </c>
      <c r="N23" s="25" t="str">
        <f t="shared" si="17"/>
        <v/>
      </c>
      <c r="O23" s="26" t="str">
        <f t="shared" si="18"/>
        <v/>
      </c>
      <c r="P23" s="26" t="str">
        <f t="shared" si="19"/>
        <v/>
      </c>
      <c r="Q23" s="25" t="str">
        <f t="shared" si="20"/>
        <v/>
      </c>
      <c r="R23" s="26" t="str">
        <f t="shared" si="21"/>
        <v/>
      </c>
      <c r="S23" s="26" t="str">
        <f t="shared" si="22"/>
        <v/>
      </c>
      <c r="T23" s="25" t="str">
        <f t="shared" si="23"/>
        <v/>
      </c>
    </row>
    <row r="24" spans="1:20" x14ac:dyDescent="0.2">
      <c r="A24" s="54"/>
      <c r="B24" s="55"/>
      <c r="C24" s="56"/>
      <c r="D24" s="57"/>
      <c r="E24" s="57"/>
      <c r="F24" s="57"/>
      <c r="G24" s="57"/>
      <c r="H24" s="60"/>
      <c r="I24" s="26" t="str">
        <f t="shared" si="12"/>
        <v/>
      </c>
      <c r="J24" s="26" t="str">
        <f t="shared" si="13"/>
        <v/>
      </c>
      <c r="K24" s="25" t="str">
        <f t="shared" si="14"/>
        <v/>
      </c>
      <c r="L24" s="26" t="str">
        <f t="shared" si="15"/>
        <v/>
      </c>
      <c r="M24" s="26" t="str">
        <f t="shared" si="16"/>
        <v/>
      </c>
      <c r="N24" s="25" t="str">
        <f t="shared" si="17"/>
        <v/>
      </c>
      <c r="O24" s="26" t="str">
        <f t="shared" si="18"/>
        <v/>
      </c>
      <c r="P24" s="26" t="str">
        <f t="shared" si="19"/>
        <v/>
      </c>
      <c r="Q24" s="25" t="str">
        <f t="shared" si="20"/>
        <v/>
      </c>
      <c r="R24" s="26" t="str">
        <f t="shared" si="21"/>
        <v/>
      </c>
      <c r="S24" s="26" t="str">
        <f t="shared" si="22"/>
        <v/>
      </c>
      <c r="T24" s="25" t="str">
        <f t="shared" si="23"/>
        <v/>
      </c>
    </row>
    <row r="25" spans="1:20" x14ac:dyDescent="0.2">
      <c r="A25" s="54"/>
      <c r="B25" s="55"/>
      <c r="C25" s="56"/>
      <c r="D25" s="57"/>
      <c r="E25" s="57"/>
      <c r="F25" s="57"/>
      <c r="G25" s="57"/>
      <c r="H25" s="60"/>
      <c r="I25" s="26" t="str">
        <f t="shared" si="12"/>
        <v/>
      </c>
      <c r="J25" s="26" t="str">
        <f t="shared" si="13"/>
        <v/>
      </c>
      <c r="K25" s="25" t="str">
        <f t="shared" si="14"/>
        <v/>
      </c>
      <c r="L25" s="26" t="str">
        <f t="shared" si="15"/>
        <v/>
      </c>
      <c r="M25" s="26" t="str">
        <f t="shared" si="16"/>
        <v/>
      </c>
      <c r="N25" s="25" t="str">
        <f t="shared" si="17"/>
        <v/>
      </c>
      <c r="O25" s="26" t="str">
        <f t="shared" si="18"/>
        <v/>
      </c>
      <c r="P25" s="26" t="str">
        <f t="shared" si="19"/>
        <v/>
      </c>
      <c r="Q25" s="25" t="str">
        <f t="shared" si="20"/>
        <v/>
      </c>
      <c r="R25" s="26" t="str">
        <f t="shared" si="21"/>
        <v/>
      </c>
      <c r="S25" s="26" t="str">
        <f t="shared" si="22"/>
        <v/>
      </c>
      <c r="T25" s="25" t="str">
        <f t="shared" si="23"/>
        <v/>
      </c>
    </row>
    <row r="26" spans="1:20" x14ac:dyDescent="0.2">
      <c r="A26" s="54"/>
      <c r="B26" s="55"/>
      <c r="C26" s="56"/>
      <c r="D26" s="57"/>
      <c r="E26" s="57"/>
      <c r="F26" s="57"/>
      <c r="G26" s="57"/>
      <c r="H26" s="60"/>
      <c r="I26" s="26" t="str">
        <f t="shared" si="12"/>
        <v/>
      </c>
      <c r="J26" s="26" t="str">
        <f t="shared" si="13"/>
        <v/>
      </c>
      <c r="K26" s="25" t="str">
        <f t="shared" si="14"/>
        <v/>
      </c>
      <c r="L26" s="26" t="str">
        <f t="shared" si="15"/>
        <v/>
      </c>
      <c r="M26" s="26" t="str">
        <f t="shared" si="16"/>
        <v/>
      </c>
      <c r="N26" s="25" t="str">
        <f t="shared" si="17"/>
        <v/>
      </c>
      <c r="O26" s="26" t="str">
        <f t="shared" si="18"/>
        <v/>
      </c>
      <c r="P26" s="26" t="str">
        <f t="shared" si="19"/>
        <v/>
      </c>
      <c r="Q26" s="25" t="str">
        <f t="shared" si="20"/>
        <v/>
      </c>
      <c r="R26" s="26" t="str">
        <f t="shared" si="21"/>
        <v/>
      </c>
      <c r="S26" s="26" t="str">
        <f t="shared" si="22"/>
        <v/>
      </c>
      <c r="T26" s="25" t="str">
        <f t="shared" si="23"/>
        <v/>
      </c>
    </row>
    <row r="27" spans="1:20" x14ac:dyDescent="0.2">
      <c r="A27" s="59"/>
      <c r="B27" s="55"/>
      <c r="C27" s="56"/>
      <c r="D27" s="57"/>
      <c r="E27" s="57"/>
      <c r="F27" s="57"/>
      <c r="G27" s="57"/>
      <c r="H27" s="111"/>
      <c r="I27" s="26" t="str">
        <f t="shared" si="12"/>
        <v/>
      </c>
      <c r="J27" s="26" t="str">
        <f t="shared" si="13"/>
        <v/>
      </c>
      <c r="K27" s="25" t="str">
        <f t="shared" si="14"/>
        <v/>
      </c>
      <c r="L27" s="26" t="str">
        <f t="shared" si="15"/>
        <v/>
      </c>
      <c r="M27" s="26" t="str">
        <f t="shared" si="16"/>
        <v/>
      </c>
      <c r="N27" s="25" t="str">
        <f t="shared" si="17"/>
        <v/>
      </c>
      <c r="O27" s="26" t="str">
        <f t="shared" si="18"/>
        <v/>
      </c>
      <c r="P27" s="26" t="str">
        <f t="shared" si="19"/>
        <v/>
      </c>
      <c r="Q27" s="25" t="str">
        <f t="shared" si="20"/>
        <v/>
      </c>
      <c r="R27" s="26" t="str">
        <f t="shared" si="21"/>
        <v/>
      </c>
      <c r="S27" s="26" t="str">
        <f t="shared" si="22"/>
        <v/>
      </c>
      <c r="T27" s="25" t="str">
        <f t="shared" si="23"/>
        <v/>
      </c>
    </row>
    <row r="28" spans="1:20" x14ac:dyDescent="0.2">
      <c r="A28" s="84" t="str">
        <f>HYPERLINK("#'3. Fiscal Timeline'!A1","Click here to return to the Timeline")</f>
        <v>Click here to return to the Timeline</v>
      </c>
      <c r="B28" s="27"/>
      <c r="C28" s="2"/>
      <c r="D28" s="28"/>
      <c r="E28" s="28"/>
      <c r="F28" s="28"/>
      <c r="G28" s="28"/>
      <c r="I28" s="29"/>
      <c r="J28" s="29"/>
      <c r="K28" s="28"/>
      <c r="L28" s="29"/>
      <c r="M28" s="29"/>
      <c r="N28" s="28"/>
      <c r="O28" s="29"/>
      <c r="P28" s="29"/>
      <c r="Q28" s="28"/>
      <c r="R28" s="29"/>
      <c r="S28" s="29"/>
      <c r="T28" s="28"/>
    </row>
    <row r="29" spans="1:20" x14ac:dyDescent="0.2">
      <c r="A29" s="2"/>
      <c r="B29" s="2"/>
      <c r="C29" s="2"/>
      <c r="D29" s="2"/>
    </row>
    <row r="30" spans="1:20" x14ac:dyDescent="0.2">
      <c r="A30" s="10" t="s">
        <v>135</v>
      </c>
      <c r="B30" s="12"/>
      <c r="C30" s="2"/>
      <c r="D30" s="2"/>
    </row>
    <row r="31" spans="1:20" x14ac:dyDescent="0.2">
      <c r="A31" s="13" t="s">
        <v>334</v>
      </c>
      <c r="B31" s="11" t="s">
        <v>136</v>
      </c>
      <c r="C31" s="2"/>
      <c r="D31"/>
    </row>
    <row r="32" spans="1:20" ht="38.25" x14ac:dyDescent="0.2">
      <c r="A32" s="182" t="s">
        <v>361</v>
      </c>
      <c r="B32" s="183" t="s">
        <v>362</v>
      </c>
      <c r="D32"/>
    </row>
    <row r="33" spans="1:8" x14ac:dyDescent="0.2">
      <c r="A33" s="182" t="s">
        <v>333</v>
      </c>
      <c r="B33" s="183" t="s">
        <v>335</v>
      </c>
      <c r="D33"/>
    </row>
    <row r="34" spans="1:8" ht="25.5" x14ac:dyDescent="0.2">
      <c r="A34" s="182" t="s">
        <v>363</v>
      </c>
      <c r="B34" s="183" t="s">
        <v>364</v>
      </c>
      <c r="D34"/>
    </row>
    <row r="35" spans="1:8" x14ac:dyDescent="0.2">
      <c r="A35" s="182" t="s">
        <v>365</v>
      </c>
      <c r="B35" s="183" t="s">
        <v>366</v>
      </c>
      <c r="D35"/>
    </row>
    <row r="36" spans="1:8" x14ac:dyDescent="0.2"/>
    <row r="37" spans="1:8" x14ac:dyDescent="0.2">
      <c r="A37" s="153" t="s">
        <v>330</v>
      </c>
    </row>
    <row r="38" spans="1:8" x14ac:dyDescent="0.2">
      <c r="A38" s="143" t="s">
        <v>40</v>
      </c>
    </row>
    <row r="39" spans="1:8" x14ac:dyDescent="0.2">
      <c r="A39" s="185" t="s">
        <v>41</v>
      </c>
      <c r="B39" s="185"/>
      <c r="C39" s="185"/>
      <c r="D39" s="185"/>
      <c r="E39" s="185"/>
      <c r="F39" s="185"/>
      <c r="G39" s="185"/>
      <c r="H39" s="185"/>
    </row>
  </sheetData>
  <sheetProtection algorithmName="SHA-512" hashValue="Ay5ssq9uk2gPLiQbeme1xmX6sfo7rIJIQfonwxk32bDnHkhsJ3hiZxV6KSJHmHIuCq5LRxTb5ImL1WQ2yddu2Q==" saltValue="w9iD55hH8jnKJlnxmqdaBQ==" spinCount="100000" sheet="1" formatCells="0" formatColumns="0" formatRows="0"/>
  <mergeCells count="1">
    <mergeCell ref="A39:H39"/>
  </mergeCells>
  <dataValidations count="1">
    <dataValidation type="list" allowBlank="1" showInputMessage="1" showErrorMessage="1" sqref="D4:G27" xr:uid="{00000000-0002-0000-0900-000000000000}">
      <formula1>Months</formula1>
    </dataValidation>
  </dataValidations>
  <hyperlinks>
    <hyperlink ref="A38" r:id="rId1" xr:uid="{00000000-0004-0000-0900-000002000000}"/>
    <hyperlink ref="B32" r:id="rId2" display="https://cifr.wested.org/resources/?_topic=part-b-allocation-of-idea-part-b-subgrants-to-leas%2Cpart-b-state-set-aside" xr:uid="{0A27478E-C452-426B-96C9-7026754112D8}"/>
    <hyperlink ref="B33" r:id="rId3" location="Fiscal" display="https://sites.ed.gov/idea/grantees/ - Fiscal" xr:uid="{A2C28A08-970F-491F-A5B4-043FA71343AC}"/>
    <hyperlink ref="B34" r:id="rId4" display="https://sites.ed.gov/idea/policy-guidance/?selected-topic-area=grants" xr:uid="{C3B464A0-611E-4E30-B39E-DD2FF68609FA}"/>
    <hyperlink ref="B35" r:id="rId5" location="Grants" display="https://sites.ed.gov/idea/grantees/ - Grants" xr:uid="{833F278E-7C14-43F1-BD0D-9B2F500FA31D}"/>
  </hyperlinks>
  <pageMargins left="0.7" right="0.7" top="0.75" bottom="0.75" header="0.3" footer="0.3"/>
  <pageSetup orientation="portrait" r:id="rId6"/>
  <tableParts count="2">
    <tablePart r:id="rId7"/>
    <tablePart r:id="rId8"/>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CCFF"/>
  </sheetPr>
  <dimension ref="A1:T36"/>
  <sheetViews>
    <sheetView showGridLines="0" zoomScaleNormal="100" workbookViewId="0"/>
  </sheetViews>
  <sheetFormatPr defaultColWidth="0" defaultRowHeight="12.75" zeroHeight="1" x14ac:dyDescent="0.2"/>
  <cols>
    <col min="1" max="2" width="35.5703125" style="1" customWidth="1"/>
    <col min="3" max="3" width="45.5703125" style="1" customWidth="1"/>
    <col min="4" max="7" width="13.5703125" customWidth="1"/>
    <col min="8" max="8" width="50.7109375" customWidth="1"/>
    <col min="9" max="9" width="12.5703125" hidden="1" customWidth="1"/>
    <col min="10" max="10" width="9.5703125" hidden="1" customWidth="1"/>
    <col min="11" max="11" width="10.5703125" hidden="1" customWidth="1"/>
    <col min="12" max="12" width="11" hidden="1" customWidth="1"/>
    <col min="13" max="13" width="9" hidden="1" customWidth="1"/>
    <col min="14" max="14" width="11.5703125" hidden="1" customWidth="1"/>
    <col min="15" max="16" width="9" hidden="1" customWidth="1"/>
    <col min="17" max="17" width="10.5703125" hidden="1" customWidth="1"/>
    <col min="18" max="20" width="9" hidden="1" customWidth="1"/>
    <col min="21" max="16384" width="9" hidden="1"/>
  </cols>
  <sheetData>
    <row r="1" spans="1:20" x14ac:dyDescent="0.2">
      <c r="A1" s="10" t="s">
        <v>191</v>
      </c>
      <c r="B1" s="14"/>
      <c r="C1" s="14"/>
      <c r="D1" s="10"/>
      <c r="E1" s="24"/>
      <c r="F1" s="24"/>
      <c r="G1" s="24"/>
      <c r="H1" s="24"/>
    </row>
    <row r="2" spans="1:20" x14ac:dyDescent="0.2">
      <c r="A2" s="10"/>
      <c r="B2" s="14"/>
      <c r="C2" s="14"/>
      <c r="D2" s="108" t="s">
        <v>91</v>
      </c>
      <c r="E2" s="24"/>
      <c r="F2" s="24"/>
      <c r="G2" s="24"/>
      <c r="H2" s="24"/>
    </row>
    <row r="3" spans="1:20" ht="25.5" x14ac:dyDescent="0.2">
      <c r="A3" s="19" t="s">
        <v>47</v>
      </c>
      <c r="B3" s="8" t="s">
        <v>92</v>
      </c>
      <c r="C3" s="8" t="s">
        <v>93</v>
      </c>
      <c r="D3" s="33" t="s">
        <v>148</v>
      </c>
      <c r="E3" s="33" t="s">
        <v>95</v>
      </c>
      <c r="F3" s="8" t="s">
        <v>96</v>
      </c>
      <c r="G3" s="8" t="s">
        <v>97</v>
      </c>
      <c r="H3" s="33"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89.25" x14ac:dyDescent="0.2">
      <c r="A4" s="59" t="s">
        <v>192</v>
      </c>
      <c r="B4" s="51" t="s">
        <v>193</v>
      </c>
      <c r="C4" s="51" t="s">
        <v>367</v>
      </c>
      <c r="D4" s="52" t="s">
        <v>48</v>
      </c>
      <c r="E4" s="53" t="s">
        <v>49</v>
      </c>
      <c r="F4" s="53" t="s">
        <v>49</v>
      </c>
      <c r="G4" s="53"/>
      <c r="H4" s="112"/>
      <c r="I4" s="26">
        <f>IF(D4="","",MONTH(DATEVALUE(D4&amp;" 1")))</f>
        <v>7</v>
      </c>
      <c r="J4" s="26">
        <f>IF(I4="","",IF(I4&gt;=7,2000,2001))</f>
        <v>2000</v>
      </c>
      <c r="K4" s="25">
        <f t="shared" ref="K4:K14" si="0">IF(OR(I4="",J4=""),"",DATE(J4,I4,1))</f>
        <v>36708</v>
      </c>
      <c r="L4" s="26">
        <f>IF(E4="","",MONTH(DATEVALUE(E4&amp;" 1")))</f>
        <v>8</v>
      </c>
      <c r="M4" s="26">
        <f>IF(L4="","",IF(L4&gt;=7,2000,2001))</f>
        <v>2000</v>
      </c>
      <c r="N4" s="25">
        <f t="shared" ref="N4:N14" si="1">IF(OR(L4="",M4=""),"",DATE(M4,L4,1))</f>
        <v>36739</v>
      </c>
      <c r="O4" s="26">
        <f>IF(F4="","",MONTH(DATEVALUE(F4&amp;" 1")))</f>
        <v>8</v>
      </c>
      <c r="P4" s="26">
        <f>IF(O4="","",IF(O4&gt;=7,2000,2001))</f>
        <v>2000</v>
      </c>
      <c r="Q4" s="25">
        <f t="shared" ref="Q4:Q14" si="2">IF(OR(O4="",P4=""),"",DATE(P4,O4,1))</f>
        <v>36739</v>
      </c>
      <c r="R4" s="26" t="str">
        <f>IF(G4="","",MONTH(DATEVALUE(G4&amp;" 1")))</f>
        <v/>
      </c>
      <c r="S4" s="26" t="str">
        <f>IF(R4="","",IF(R4&gt;=7,2000,2001))</f>
        <v/>
      </c>
      <c r="T4" s="25" t="str">
        <f t="shared" ref="T4:T14" si="3">IF(OR(R4="",S4=""),"",DATE(S4,R4,1))</f>
        <v/>
      </c>
    </row>
    <row r="5" spans="1:20" ht="76.5" x14ac:dyDescent="0.2">
      <c r="A5" s="59" t="s">
        <v>194</v>
      </c>
      <c r="B5" s="51" t="s">
        <v>193</v>
      </c>
      <c r="C5" s="51" t="s">
        <v>368</v>
      </c>
      <c r="D5" s="57" t="s">
        <v>49</v>
      </c>
      <c r="E5" s="57" t="s">
        <v>52</v>
      </c>
      <c r="F5" s="57" t="s">
        <v>52</v>
      </c>
      <c r="G5" s="57"/>
      <c r="H5" s="57"/>
      <c r="I5" s="26">
        <f>IF(D5="","",MONTH(DATEVALUE(D5&amp;" 1")))</f>
        <v>8</v>
      </c>
      <c r="J5" s="26">
        <f>IF(I5="","",IF(I5&gt;=7,2000,2001))</f>
        <v>2000</v>
      </c>
      <c r="K5" s="25">
        <f t="shared" si="0"/>
        <v>36739</v>
      </c>
      <c r="L5" s="26">
        <f>IF(E5="","",MONTH(DATEVALUE(E5&amp;" 1")))</f>
        <v>11</v>
      </c>
      <c r="M5" s="26">
        <f>IF(L5="","",IF(L5&gt;=7,2000,2001))</f>
        <v>2000</v>
      </c>
      <c r="N5" s="25">
        <f t="shared" si="1"/>
        <v>36831</v>
      </c>
      <c r="O5" s="26">
        <f>IF(F5="","",MONTH(DATEVALUE(F5&amp;" 1")))</f>
        <v>11</v>
      </c>
      <c r="P5" s="26">
        <f>IF(O5="","",IF(O5&gt;=7,2000,2001))</f>
        <v>2000</v>
      </c>
      <c r="Q5" s="25">
        <f t="shared" si="2"/>
        <v>36831</v>
      </c>
      <c r="R5" s="26" t="str">
        <f>IF(G5="","",MONTH(DATEVALUE(G5&amp;" 1")))</f>
        <v/>
      </c>
      <c r="S5" s="26" t="str">
        <f>IF(R5="","",IF(R5&gt;=7,2000,2001))</f>
        <v/>
      </c>
      <c r="T5" s="25" t="str">
        <f t="shared" si="3"/>
        <v/>
      </c>
    </row>
    <row r="6" spans="1:20" ht="109.15" customHeight="1" x14ac:dyDescent="0.2">
      <c r="A6" s="59" t="s">
        <v>195</v>
      </c>
      <c r="B6" s="51"/>
      <c r="C6" s="51" t="s">
        <v>196</v>
      </c>
      <c r="D6" s="57"/>
      <c r="E6" s="57"/>
      <c r="F6" s="57" t="s">
        <v>52</v>
      </c>
      <c r="G6" s="57"/>
      <c r="H6" s="57"/>
      <c r="I6" s="26" t="str">
        <f>IF(D6="","",MONTH(DATEVALUE(D6&amp;" 1")))</f>
        <v/>
      </c>
      <c r="J6" s="26" t="str">
        <f>IF(I6="","",IF(I6&gt;=7,2000,2001))</f>
        <v/>
      </c>
      <c r="K6" s="25" t="str">
        <f t="shared" si="0"/>
        <v/>
      </c>
      <c r="L6" s="26" t="str">
        <f>IF(E6="","",MONTH(DATEVALUE(E6&amp;" 1")))</f>
        <v/>
      </c>
      <c r="M6" s="26" t="str">
        <f>IF(L6="","",IF(L6&gt;=7,2000,2001))</f>
        <v/>
      </c>
      <c r="N6" s="25" t="str">
        <f t="shared" si="1"/>
        <v/>
      </c>
      <c r="O6" s="26">
        <f>IF(F6="","",MONTH(DATEVALUE(F6&amp;" 1")))</f>
        <v>11</v>
      </c>
      <c r="P6" s="26">
        <f>IF(O6="","",IF(O6&gt;=7,2000,2001))</f>
        <v>2000</v>
      </c>
      <c r="Q6" s="25">
        <f t="shared" si="2"/>
        <v>36831</v>
      </c>
      <c r="R6" s="26" t="str">
        <f>IF(G6="","",MONTH(DATEVALUE(G6&amp;" 1")))</f>
        <v/>
      </c>
      <c r="S6" s="26" t="str">
        <f>IF(R6="","",IF(R6&gt;=7,2000,2001))</f>
        <v/>
      </c>
      <c r="T6" s="25" t="str">
        <f t="shared" si="3"/>
        <v/>
      </c>
    </row>
    <row r="7" spans="1:20" ht="63.75" x14ac:dyDescent="0.2">
      <c r="A7" s="59" t="s">
        <v>197</v>
      </c>
      <c r="B7" s="51" t="s">
        <v>198</v>
      </c>
      <c r="C7" s="51" t="s">
        <v>369</v>
      </c>
      <c r="D7" s="57" t="s">
        <v>52</v>
      </c>
      <c r="E7" s="57" t="s">
        <v>55</v>
      </c>
      <c r="F7" s="57" t="s">
        <v>55</v>
      </c>
      <c r="G7" s="57"/>
      <c r="H7" s="57"/>
      <c r="I7" s="26">
        <f>IF(D7="","",MONTH(DATEVALUE(D7&amp;" 1")))</f>
        <v>11</v>
      </c>
      <c r="J7" s="26">
        <f>IF(I7="","",IF(I7&gt;=7,2000,2001))</f>
        <v>2000</v>
      </c>
      <c r="K7" s="25">
        <f t="shared" si="0"/>
        <v>36831</v>
      </c>
      <c r="L7" s="26">
        <f>IF(E7="","",MONTH(DATEVALUE(E7&amp;" 1")))</f>
        <v>2</v>
      </c>
      <c r="M7" s="26">
        <f>IF(L7="","",IF(L7&gt;=7,2000,2001))</f>
        <v>2001</v>
      </c>
      <c r="N7" s="25">
        <f t="shared" si="1"/>
        <v>36923</v>
      </c>
      <c r="O7" s="26">
        <f>IF(F7="","",MONTH(DATEVALUE(F7&amp;" 1")))</f>
        <v>2</v>
      </c>
      <c r="P7" s="26">
        <f>IF(O7="","",IF(O7&gt;=7,2000,2001))</f>
        <v>2001</v>
      </c>
      <c r="Q7" s="25">
        <f t="shared" si="2"/>
        <v>36923</v>
      </c>
      <c r="R7" s="26" t="str">
        <f>IF(G7="","",MONTH(DATEVALUE(G7&amp;" 1")))</f>
        <v/>
      </c>
      <c r="S7" s="26" t="str">
        <f>IF(R7="","",IF(R7&gt;=7,2000,2001))</f>
        <v/>
      </c>
      <c r="T7" s="25" t="str">
        <f t="shared" si="3"/>
        <v/>
      </c>
    </row>
    <row r="8" spans="1:20" ht="89.25" x14ac:dyDescent="0.2">
      <c r="A8" s="59" t="s">
        <v>199</v>
      </c>
      <c r="B8" s="51" t="s">
        <v>198</v>
      </c>
      <c r="C8" s="51" t="s">
        <v>426</v>
      </c>
      <c r="D8" s="57"/>
      <c r="E8" s="57"/>
      <c r="F8" s="57" t="s">
        <v>56</v>
      </c>
      <c r="G8" s="57"/>
      <c r="H8" s="57"/>
      <c r="I8" s="26" t="str">
        <f t="shared" ref="I8:I14" si="4">IF(D8="","",MONTH(DATEVALUE(D8&amp;" 1")))</f>
        <v/>
      </c>
      <c r="J8" s="26" t="str">
        <f t="shared" ref="J8:J14" si="5">IF(I8="","",IF(I8&gt;=7,2000,2001))</f>
        <v/>
      </c>
      <c r="K8" s="25" t="str">
        <f t="shared" si="0"/>
        <v/>
      </c>
      <c r="L8" s="26" t="str">
        <f t="shared" ref="L8:L14" si="6">IF(E8="","",MONTH(DATEVALUE(E8&amp;" 1")))</f>
        <v/>
      </c>
      <c r="M8" s="26" t="str">
        <f t="shared" ref="M8:M14" si="7">IF(L8="","",IF(L8&gt;=7,2000,2001))</f>
        <v/>
      </c>
      <c r="N8" s="25" t="str">
        <f t="shared" si="1"/>
        <v/>
      </c>
      <c r="O8" s="26">
        <f t="shared" ref="O8:O14" si="8">IF(F8="","",MONTH(DATEVALUE(F8&amp;" 1")))</f>
        <v>3</v>
      </c>
      <c r="P8" s="26">
        <f t="shared" ref="P8:P14" si="9">IF(O8="","",IF(O8&gt;=7,2000,2001))</f>
        <v>2001</v>
      </c>
      <c r="Q8" s="25">
        <f t="shared" si="2"/>
        <v>36951</v>
      </c>
      <c r="R8" s="26" t="str">
        <f t="shared" ref="R8:R14" si="10">IF(G8="","",MONTH(DATEVALUE(G8&amp;" 1")))</f>
        <v/>
      </c>
      <c r="S8" s="26" t="str">
        <f t="shared" ref="S8:S14" si="11">IF(R8="","",IF(R8&gt;=7,2000,2001))</f>
        <v/>
      </c>
      <c r="T8" s="25" t="str">
        <f t="shared" si="3"/>
        <v/>
      </c>
    </row>
    <row r="9" spans="1:20" ht="89.25" x14ac:dyDescent="0.2">
      <c r="A9" s="59" t="s">
        <v>200</v>
      </c>
      <c r="B9" s="51" t="s">
        <v>201</v>
      </c>
      <c r="C9" s="51" t="s">
        <v>370</v>
      </c>
      <c r="D9" s="57" t="s">
        <v>56</v>
      </c>
      <c r="E9" s="57" t="s">
        <v>57</v>
      </c>
      <c r="F9" s="57" t="s">
        <v>57</v>
      </c>
      <c r="G9" s="57"/>
      <c r="H9" s="57"/>
      <c r="I9" s="26">
        <f t="shared" si="4"/>
        <v>3</v>
      </c>
      <c r="J9" s="26">
        <f t="shared" si="5"/>
        <v>2001</v>
      </c>
      <c r="K9" s="25">
        <f t="shared" si="0"/>
        <v>36951</v>
      </c>
      <c r="L9" s="26">
        <f t="shared" si="6"/>
        <v>4</v>
      </c>
      <c r="M9" s="26">
        <f t="shared" si="7"/>
        <v>2001</v>
      </c>
      <c r="N9" s="25">
        <f t="shared" si="1"/>
        <v>36982</v>
      </c>
      <c r="O9" s="26">
        <f t="shared" si="8"/>
        <v>4</v>
      </c>
      <c r="P9" s="26">
        <f t="shared" si="9"/>
        <v>2001</v>
      </c>
      <c r="Q9" s="25">
        <f t="shared" si="2"/>
        <v>36982</v>
      </c>
      <c r="R9" s="26" t="str">
        <f t="shared" si="10"/>
        <v/>
      </c>
      <c r="S9" s="26" t="str">
        <f t="shared" si="11"/>
        <v/>
      </c>
      <c r="T9" s="25" t="str">
        <f t="shared" si="3"/>
        <v/>
      </c>
    </row>
    <row r="10" spans="1:20" ht="56.25" customHeight="1" x14ac:dyDescent="0.2">
      <c r="A10" s="59" t="s">
        <v>202</v>
      </c>
      <c r="B10" s="51" t="s">
        <v>203</v>
      </c>
      <c r="C10" s="51" t="s">
        <v>204</v>
      </c>
      <c r="D10" s="57"/>
      <c r="E10" s="57"/>
      <c r="F10" s="57" t="s">
        <v>57</v>
      </c>
      <c r="G10" s="57"/>
      <c r="H10" s="57"/>
      <c r="I10" s="26" t="str">
        <f t="shared" si="4"/>
        <v/>
      </c>
      <c r="J10" s="26" t="str">
        <f t="shared" si="5"/>
        <v/>
      </c>
      <c r="K10" s="25" t="str">
        <f t="shared" si="0"/>
        <v/>
      </c>
      <c r="L10" s="26" t="str">
        <f t="shared" si="6"/>
        <v/>
      </c>
      <c r="M10" s="26" t="str">
        <f t="shared" si="7"/>
        <v/>
      </c>
      <c r="N10" s="25" t="str">
        <f t="shared" si="1"/>
        <v/>
      </c>
      <c r="O10" s="26">
        <f t="shared" si="8"/>
        <v>4</v>
      </c>
      <c r="P10" s="26">
        <f t="shared" si="9"/>
        <v>2001</v>
      </c>
      <c r="Q10" s="25">
        <f t="shared" si="2"/>
        <v>36982</v>
      </c>
      <c r="R10" s="26" t="str">
        <f t="shared" si="10"/>
        <v/>
      </c>
      <c r="S10" s="26" t="str">
        <f t="shared" si="11"/>
        <v/>
      </c>
      <c r="T10" s="25" t="str">
        <f t="shared" si="3"/>
        <v/>
      </c>
    </row>
    <row r="11" spans="1:20" ht="80.25" customHeight="1" x14ac:dyDescent="0.2">
      <c r="A11" s="59" t="s">
        <v>205</v>
      </c>
      <c r="B11" s="51" t="s">
        <v>206</v>
      </c>
      <c r="C11" s="51" t="s">
        <v>371</v>
      </c>
      <c r="D11" s="57" t="s">
        <v>57</v>
      </c>
      <c r="E11" s="57" t="s">
        <v>59</v>
      </c>
      <c r="F11" s="57" t="s">
        <v>59</v>
      </c>
      <c r="G11" s="60"/>
      <c r="H11" s="57"/>
      <c r="I11" s="26">
        <f t="shared" si="4"/>
        <v>4</v>
      </c>
      <c r="J11" s="26">
        <f t="shared" si="5"/>
        <v>2001</v>
      </c>
      <c r="K11" s="25">
        <f t="shared" si="0"/>
        <v>36982</v>
      </c>
      <c r="L11" s="26">
        <f t="shared" si="6"/>
        <v>6</v>
      </c>
      <c r="M11" s="26">
        <f t="shared" si="7"/>
        <v>2001</v>
      </c>
      <c r="N11" s="25">
        <f t="shared" si="1"/>
        <v>37043</v>
      </c>
      <c r="O11" s="26">
        <f t="shared" si="8"/>
        <v>6</v>
      </c>
      <c r="P11" s="26">
        <f t="shared" si="9"/>
        <v>2001</v>
      </c>
      <c r="Q11" s="25">
        <f t="shared" si="2"/>
        <v>37043</v>
      </c>
      <c r="R11" s="26" t="str">
        <f t="shared" si="10"/>
        <v/>
      </c>
      <c r="S11" s="26" t="str">
        <f t="shared" si="11"/>
        <v/>
      </c>
      <c r="T11" s="25" t="str">
        <f t="shared" si="3"/>
        <v/>
      </c>
    </row>
    <row r="12" spans="1:20" ht="137.25" customHeight="1" x14ac:dyDescent="0.2">
      <c r="A12" s="59" t="s">
        <v>207</v>
      </c>
      <c r="B12" s="51" t="s">
        <v>208</v>
      </c>
      <c r="C12" s="51" t="s">
        <v>209</v>
      </c>
      <c r="D12" s="57"/>
      <c r="E12" s="57"/>
      <c r="F12" s="57" t="s">
        <v>59</v>
      </c>
      <c r="G12" s="60"/>
      <c r="H12" s="57"/>
      <c r="I12" s="26" t="str">
        <f t="shared" si="4"/>
        <v/>
      </c>
      <c r="J12" s="26" t="str">
        <f t="shared" si="5"/>
        <v/>
      </c>
      <c r="K12" s="25" t="str">
        <f t="shared" si="0"/>
        <v/>
      </c>
      <c r="L12" s="26" t="str">
        <f t="shared" si="6"/>
        <v/>
      </c>
      <c r="M12" s="26" t="str">
        <f t="shared" si="7"/>
        <v/>
      </c>
      <c r="N12" s="25" t="str">
        <f t="shared" si="1"/>
        <v/>
      </c>
      <c r="O12" s="26">
        <f t="shared" si="8"/>
        <v>6</v>
      </c>
      <c r="P12" s="26">
        <f t="shared" si="9"/>
        <v>2001</v>
      </c>
      <c r="Q12" s="25">
        <f t="shared" si="2"/>
        <v>37043</v>
      </c>
      <c r="R12" s="26" t="str">
        <f t="shared" si="10"/>
        <v/>
      </c>
      <c r="S12" s="26" t="str">
        <f t="shared" si="11"/>
        <v/>
      </c>
      <c r="T12" s="25" t="str">
        <f t="shared" si="3"/>
        <v/>
      </c>
    </row>
    <row r="13" spans="1:20" ht="70.5" customHeight="1" x14ac:dyDescent="0.2">
      <c r="A13" s="59" t="s">
        <v>210</v>
      </c>
      <c r="B13" s="51" t="s">
        <v>211</v>
      </c>
      <c r="C13" s="51" t="s">
        <v>212</v>
      </c>
      <c r="D13" s="57"/>
      <c r="E13" s="57"/>
      <c r="F13" s="57" t="s">
        <v>59</v>
      </c>
      <c r="G13" s="60"/>
      <c r="H13" s="57"/>
      <c r="I13" s="26" t="str">
        <f t="shared" si="4"/>
        <v/>
      </c>
      <c r="J13" s="26" t="str">
        <f t="shared" si="5"/>
        <v/>
      </c>
      <c r="K13" s="25" t="str">
        <f t="shared" si="0"/>
        <v/>
      </c>
      <c r="L13" s="26" t="str">
        <f t="shared" si="6"/>
        <v/>
      </c>
      <c r="M13" s="26" t="str">
        <f t="shared" si="7"/>
        <v/>
      </c>
      <c r="N13" s="25" t="str">
        <f t="shared" si="1"/>
        <v/>
      </c>
      <c r="O13" s="26">
        <f t="shared" si="8"/>
        <v>6</v>
      </c>
      <c r="P13" s="26">
        <f t="shared" si="9"/>
        <v>2001</v>
      </c>
      <c r="Q13" s="25">
        <f t="shared" si="2"/>
        <v>37043</v>
      </c>
      <c r="R13" s="26" t="str">
        <f t="shared" si="10"/>
        <v/>
      </c>
      <c r="S13" s="26" t="str">
        <f t="shared" si="11"/>
        <v/>
      </c>
      <c r="T13" s="25" t="str">
        <f t="shared" si="3"/>
        <v/>
      </c>
    </row>
    <row r="14" spans="1:20" ht="51" x14ac:dyDescent="0.2">
      <c r="A14" s="59" t="s">
        <v>213</v>
      </c>
      <c r="B14" s="51"/>
      <c r="C14" s="51" t="s">
        <v>372</v>
      </c>
      <c r="D14" s="57" t="s">
        <v>56</v>
      </c>
      <c r="E14" s="61" t="s">
        <v>52</v>
      </c>
      <c r="F14" s="61" t="s">
        <v>52</v>
      </c>
      <c r="G14" s="61"/>
      <c r="H14" s="57"/>
      <c r="I14" s="26">
        <f t="shared" si="4"/>
        <v>3</v>
      </c>
      <c r="J14" s="26">
        <f t="shared" si="5"/>
        <v>2001</v>
      </c>
      <c r="K14" s="25">
        <f t="shared" si="0"/>
        <v>36951</v>
      </c>
      <c r="L14" s="26">
        <f t="shared" si="6"/>
        <v>11</v>
      </c>
      <c r="M14" s="26">
        <f t="shared" si="7"/>
        <v>2000</v>
      </c>
      <c r="N14" s="25">
        <f t="shared" si="1"/>
        <v>36831</v>
      </c>
      <c r="O14" s="26">
        <f t="shared" si="8"/>
        <v>11</v>
      </c>
      <c r="P14" s="26">
        <f t="shared" si="9"/>
        <v>2000</v>
      </c>
      <c r="Q14" s="25">
        <f t="shared" si="2"/>
        <v>36831</v>
      </c>
      <c r="R14" s="26" t="str">
        <f t="shared" si="10"/>
        <v/>
      </c>
      <c r="S14" s="26" t="str">
        <f t="shared" si="11"/>
        <v/>
      </c>
      <c r="T14" s="25" t="str">
        <f t="shared" si="3"/>
        <v/>
      </c>
    </row>
    <row r="15" spans="1:20" x14ac:dyDescent="0.2">
      <c r="A15" s="59"/>
      <c r="B15" s="51"/>
      <c r="C15" s="51"/>
      <c r="D15" s="57"/>
      <c r="E15" s="57"/>
      <c r="F15" s="57"/>
      <c r="G15" s="57"/>
      <c r="H15" s="57"/>
      <c r="I15" s="26" t="str">
        <f t="shared" ref="I15:I24" si="12">IF(D15="","",MONTH(DATEVALUE(D15&amp;" 1")))</f>
        <v/>
      </c>
      <c r="J15" s="26" t="str">
        <f t="shared" ref="J15:J24" si="13">IF(I15="","",IF(I15&gt;=7,2000,2001))</f>
        <v/>
      </c>
      <c r="K15" s="25" t="str">
        <f t="shared" ref="K15:K24" si="14">IF(OR(I15="",J15=""),"",DATE(J15,I15,1))</f>
        <v/>
      </c>
      <c r="L15" s="26" t="str">
        <f t="shared" ref="L15:L24" si="15">IF(E15="","",MONTH(DATEVALUE(E15&amp;" 1")))</f>
        <v/>
      </c>
      <c r="M15" s="26" t="str">
        <f t="shared" ref="M15:M24" si="16">IF(L15="","",IF(L15&gt;=7,2000,2001))</f>
        <v/>
      </c>
      <c r="N15" s="25" t="str">
        <f t="shared" ref="N15:N24" si="17">IF(OR(L15="",M15=""),"",DATE(M15,L15,1))</f>
        <v/>
      </c>
      <c r="O15" s="26" t="str">
        <f t="shared" ref="O15:O24" si="18">IF(F15="","",MONTH(DATEVALUE(F15&amp;" 1")))</f>
        <v/>
      </c>
      <c r="P15" s="26" t="str">
        <f t="shared" ref="P15:P24" si="19">IF(O15="","",IF(O15&gt;=7,2000,2001))</f>
        <v/>
      </c>
      <c r="Q15" s="25" t="str">
        <f t="shared" ref="Q15:Q24" si="20">IF(OR(O15="",P15=""),"",DATE(P15,O15,1))</f>
        <v/>
      </c>
      <c r="R15" s="26" t="str">
        <f t="shared" ref="R15:R24" si="21">IF(G15="","",MONTH(DATEVALUE(G15&amp;" 1")))</f>
        <v/>
      </c>
      <c r="S15" s="26" t="str">
        <f t="shared" ref="S15:S24" si="22">IF(R15="","",IF(R15&gt;=7,2000,2001))</f>
        <v/>
      </c>
      <c r="T15" s="25" t="str">
        <f t="shared" ref="T15:T24" si="23">IF(OR(R15="",S15=""),"",DATE(S15,R15,1))</f>
        <v/>
      </c>
    </row>
    <row r="16" spans="1:20" x14ac:dyDescent="0.2">
      <c r="A16" s="59"/>
      <c r="B16" s="51"/>
      <c r="C16" s="51"/>
      <c r="D16" s="57"/>
      <c r="E16" s="57"/>
      <c r="F16" s="57"/>
      <c r="G16" s="57"/>
      <c r="H16" s="57"/>
      <c r="I16" s="26" t="str">
        <f t="shared" si="12"/>
        <v/>
      </c>
      <c r="J16" s="26" t="str">
        <f t="shared" si="13"/>
        <v/>
      </c>
      <c r="K16" s="25" t="str">
        <f t="shared" si="14"/>
        <v/>
      </c>
      <c r="L16" s="26" t="str">
        <f t="shared" si="15"/>
        <v/>
      </c>
      <c r="M16" s="26" t="str">
        <f t="shared" si="16"/>
        <v/>
      </c>
      <c r="N16" s="25" t="str">
        <f t="shared" si="17"/>
        <v/>
      </c>
      <c r="O16" s="26" t="str">
        <f t="shared" si="18"/>
        <v/>
      </c>
      <c r="P16" s="26" t="str">
        <f t="shared" si="19"/>
        <v/>
      </c>
      <c r="Q16" s="25" t="str">
        <f t="shared" si="20"/>
        <v/>
      </c>
      <c r="R16" s="26" t="str">
        <f t="shared" si="21"/>
        <v/>
      </c>
      <c r="S16" s="26" t="str">
        <f t="shared" si="22"/>
        <v/>
      </c>
      <c r="T16" s="25" t="str">
        <f t="shared" si="23"/>
        <v/>
      </c>
    </row>
    <row r="17" spans="1:20" x14ac:dyDescent="0.2">
      <c r="A17" s="59"/>
      <c r="B17" s="51"/>
      <c r="C17" s="51"/>
      <c r="D17" s="57"/>
      <c r="E17" s="57"/>
      <c r="F17" s="57"/>
      <c r="G17" s="57"/>
      <c r="H17" s="57"/>
      <c r="I17" s="26" t="str">
        <f t="shared" si="12"/>
        <v/>
      </c>
      <c r="J17" s="26" t="str">
        <f t="shared" si="13"/>
        <v/>
      </c>
      <c r="K17" s="25" t="str">
        <f t="shared" si="14"/>
        <v/>
      </c>
      <c r="L17" s="26" t="str">
        <f t="shared" si="15"/>
        <v/>
      </c>
      <c r="M17" s="26" t="str">
        <f t="shared" si="16"/>
        <v/>
      </c>
      <c r="N17" s="25" t="str">
        <f t="shared" si="17"/>
        <v/>
      </c>
      <c r="O17" s="26" t="str">
        <f t="shared" si="18"/>
        <v/>
      </c>
      <c r="P17" s="26" t="str">
        <f t="shared" si="19"/>
        <v/>
      </c>
      <c r="Q17" s="25" t="str">
        <f t="shared" si="20"/>
        <v/>
      </c>
      <c r="R17" s="26" t="str">
        <f t="shared" si="21"/>
        <v/>
      </c>
      <c r="S17" s="26" t="str">
        <f t="shared" si="22"/>
        <v/>
      </c>
      <c r="T17" s="25" t="str">
        <f t="shared" si="23"/>
        <v/>
      </c>
    </row>
    <row r="18" spans="1:20" x14ac:dyDescent="0.2">
      <c r="A18" s="59"/>
      <c r="B18" s="51"/>
      <c r="C18" s="51"/>
      <c r="D18" s="57"/>
      <c r="E18" s="57"/>
      <c r="F18" s="57"/>
      <c r="G18" s="57"/>
      <c r="H18" s="57"/>
      <c r="I18" s="26" t="str">
        <f t="shared" si="12"/>
        <v/>
      </c>
      <c r="J18" s="26" t="str">
        <f t="shared" si="13"/>
        <v/>
      </c>
      <c r="K18" s="25" t="str">
        <f t="shared" si="14"/>
        <v/>
      </c>
      <c r="L18" s="26" t="str">
        <f t="shared" si="15"/>
        <v/>
      </c>
      <c r="M18" s="26" t="str">
        <f t="shared" si="16"/>
        <v/>
      </c>
      <c r="N18" s="25" t="str">
        <f t="shared" si="17"/>
        <v/>
      </c>
      <c r="O18" s="26" t="str">
        <f t="shared" si="18"/>
        <v/>
      </c>
      <c r="P18" s="26" t="str">
        <f t="shared" si="19"/>
        <v/>
      </c>
      <c r="Q18" s="25" t="str">
        <f t="shared" si="20"/>
        <v/>
      </c>
      <c r="R18" s="26" t="str">
        <f t="shared" si="21"/>
        <v/>
      </c>
      <c r="S18" s="26" t="str">
        <f t="shared" si="22"/>
        <v/>
      </c>
      <c r="T18" s="25" t="str">
        <f t="shared" si="23"/>
        <v/>
      </c>
    </row>
    <row r="19" spans="1:20" x14ac:dyDescent="0.2">
      <c r="A19" s="59"/>
      <c r="B19" s="51"/>
      <c r="C19" s="51"/>
      <c r="D19" s="57"/>
      <c r="E19" s="57"/>
      <c r="F19" s="57"/>
      <c r="G19" s="57"/>
      <c r="H19" s="57"/>
      <c r="I19" s="26" t="str">
        <f t="shared" si="12"/>
        <v/>
      </c>
      <c r="J19" s="26" t="str">
        <f t="shared" si="13"/>
        <v/>
      </c>
      <c r="K19" s="25" t="str">
        <f t="shared" si="14"/>
        <v/>
      </c>
      <c r="L19" s="26" t="str">
        <f t="shared" si="15"/>
        <v/>
      </c>
      <c r="M19" s="26" t="str">
        <f t="shared" si="16"/>
        <v/>
      </c>
      <c r="N19" s="25" t="str">
        <f t="shared" si="17"/>
        <v/>
      </c>
      <c r="O19" s="26" t="str">
        <f t="shared" si="18"/>
        <v/>
      </c>
      <c r="P19" s="26" t="str">
        <f t="shared" si="19"/>
        <v/>
      </c>
      <c r="Q19" s="25" t="str">
        <f t="shared" si="20"/>
        <v/>
      </c>
      <c r="R19" s="26" t="str">
        <f t="shared" si="21"/>
        <v/>
      </c>
      <c r="S19" s="26" t="str">
        <f t="shared" si="22"/>
        <v/>
      </c>
      <c r="T19" s="25" t="str">
        <f t="shared" si="23"/>
        <v/>
      </c>
    </row>
    <row r="20" spans="1:20" x14ac:dyDescent="0.2">
      <c r="A20" s="59"/>
      <c r="B20" s="51"/>
      <c r="C20" s="51"/>
      <c r="D20" s="57"/>
      <c r="E20" s="57"/>
      <c r="F20" s="57"/>
      <c r="G20" s="57"/>
      <c r="H20" s="57"/>
      <c r="I20" s="26" t="str">
        <f t="shared" si="12"/>
        <v/>
      </c>
      <c r="J20" s="26" t="str">
        <f t="shared" si="13"/>
        <v/>
      </c>
      <c r="K20" s="25" t="str">
        <f t="shared" si="14"/>
        <v/>
      </c>
      <c r="L20" s="26" t="str">
        <f t="shared" si="15"/>
        <v/>
      </c>
      <c r="M20" s="26" t="str">
        <f t="shared" si="16"/>
        <v/>
      </c>
      <c r="N20" s="25" t="str">
        <f t="shared" si="17"/>
        <v/>
      </c>
      <c r="O20" s="26" t="str">
        <f t="shared" si="18"/>
        <v/>
      </c>
      <c r="P20" s="26" t="str">
        <f t="shared" si="19"/>
        <v/>
      </c>
      <c r="Q20" s="25" t="str">
        <f t="shared" si="20"/>
        <v/>
      </c>
      <c r="R20" s="26" t="str">
        <f t="shared" si="21"/>
        <v/>
      </c>
      <c r="S20" s="26" t="str">
        <f t="shared" si="22"/>
        <v/>
      </c>
      <c r="T20" s="25" t="str">
        <f t="shared" si="23"/>
        <v/>
      </c>
    </row>
    <row r="21" spans="1:20" x14ac:dyDescent="0.2">
      <c r="A21" s="59"/>
      <c r="B21" s="51"/>
      <c r="C21" s="51"/>
      <c r="D21" s="57"/>
      <c r="E21" s="57"/>
      <c r="F21" s="57"/>
      <c r="G21" s="57"/>
      <c r="H21" s="57"/>
      <c r="I21" s="26" t="str">
        <f t="shared" si="12"/>
        <v/>
      </c>
      <c r="J21" s="26" t="str">
        <f t="shared" si="13"/>
        <v/>
      </c>
      <c r="K21" s="25" t="str">
        <f t="shared" si="14"/>
        <v/>
      </c>
      <c r="L21" s="26" t="str">
        <f t="shared" si="15"/>
        <v/>
      </c>
      <c r="M21" s="26" t="str">
        <f t="shared" si="16"/>
        <v/>
      </c>
      <c r="N21" s="25" t="str">
        <f t="shared" si="17"/>
        <v/>
      </c>
      <c r="O21" s="26" t="str">
        <f t="shared" si="18"/>
        <v/>
      </c>
      <c r="P21" s="26" t="str">
        <f t="shared" si="19"/>
        <v/>
      </c>
      <c r="Q21" s="25" t="str">
        <f t="shared" si="20"/>
        <v/>
      </c>
      <c r="R21" s="26" t="str">
        <f t="shared" si="21"/>
        <v/>
      </c>
      <c r="S21" s="26" t="str">
        <f t="shared" si="22"/>
        <v/>
      </c>
      <c r="T21" s="25" t="str">
        <f t="shared" si="23"/>
        <v/>
      </c>
    </row>
    <row r="22" spans="1:20" x14ac:dyDescent="0.2">
      <c r="A22" s="59"/>
      <c r="B22" s="51"/>
      <c r="C22" s="51"/>
      <c r="D22" s="57"/>
      <c r="E22" s="57"/>
      <c r="F22" s="57"/>
      <c r="G22" s="57"/>
      <c r="H22" s="57"/>
      <c r="I22" s="26" t="str">
        <f t="shared" si="12"/>
        <v/>
      </c>
      <c r="J22" s="26" t="str">
        <f t="shared" si="13"/>
        <v/>
      </c>
      <c r="K22" s="25" t="str">
        <f t="shared" si="14"/>
        <v/>
      </c>
      <c r="L22" s="26" t="str">
        <f t="shared" si="15"/>
        <v/>
      </c>
      <c r="M22" s="26" t="str">
        <f t="shared" si="16"/>
        <v/>
      </c>
      <c r="N22" s="25" t="str">
        <f t="shared" si="17"/>
        <v/>
      </c>
      <c r="O22" s="26" t="str">
        <f t="shared" si="18"/>
        <v/>
      </c>
      <c r="P22" s="26" t="str">
        <f t="shared" si="19"/>
        <v/>
      </c>
      <c r="Q22" s="25" t="str">
        <f t="shared" si="20"/>
        <v/>
      </c>
      <c r="R22" s="26" t="str">
        <f t="shared" si="21"/>
        <v/>
      </c>
      <c r="S22" s="26" t="str">
        <f t="shared" si="22"/>
        <v/>
      </c>
      <c r="T22" s="25" t="str">
        <f t="shared" si="23"/>
        <v/>
      </c>
    </row>
    <row r="23" spans="1:20" x14ac:dyDescent="0.2">
      <c r="A23" s="59"/>
      <c r="B23" s="51"/>
      <c r="C23" s="51"/>
      <c r="D23" s="57"/>
      <c r="E23" s="57"/>
      <c r="F23" s="57"/>
      <c r="G23" s="57"/>
      <c r="H23" s="57"/>
      <c r="I23" s="26" t="str">
        <f t="shared" si="12"/>
        <v/>
      </c>
      <c r="J23" s="26" t="str">
        <f t="shared" si="13"/>
        <v/>
      </c>
      <c r="K23" s="25" t="str">
        <f t="shared" si="14"/>
        <v/>
      </c>
      <c r="L23" s="26" t="str">
        <f t="shared" si="15"/>
        <v/>
      </c>
      <c r="M23" s="26" t="str">
        <f t="shared" si="16"/>
        <v/>
      </c>
      <c r="N23" s="25" t="str">
        <f t="shared" si="17"/>
        <v/>
      </c>
      <c r="O23" s="26" t="str">
        <f t="shared" si="18"/>
        <v/>
      </c>
      <c r="P23" s="26" t="str">
        <f t="shared" si="19"/>
        <v/>
      </c>
      <c r="Q23" s="25" t="str">
        <f t="shared" si="20"/>
        <v/>
      </c>
      <c r="R23" s="26" t="str">
        <f t="shared" si="21"/>
        <v/>
      </c>
      <c r="S23" s="26" t="str">
        <f t="shared" si="22"/>
        <v/>
      </c>
      <c r="T23" s="25" t="str">
        <f t="shared" si="23"/>
        <v/>
      </c>
    </row>
    <row r="24" spans="1:20" x14ac:dyDescent="0.2">
      <c r="A24" s="59"/>
      <c r="B24" s="51"/>
      <c r="C24" s="51"/>
      <c r="D24" s="57"/>
      <c r="E24" s="57"/>
      <c r="F24" s="57"/>
      <c r="G24" s="57"/>
      <c r="H24" s="61"/>
      <c r="I24" s="26" t="str">
        <f t="shared" si="12"/>
        <v/>
      </c>
      <c r="J24" s="26" t="str">
        <f t="shared" si="13"/>
        <v/>
      </c>
      <c r="K24" s="25" t="str">
        <f t="shared" si="14"/>
        <v/>
      </c>
      <c r="L24" s="26" t="str">
        <f t="shared" si="15"/>
        <v/>
      </c>
      <c r="M24" s="26" t="str">
        <f t="shared" si="16"/>
        <v/>
      </c>
      <c r="N24" s="25" t="str">
        <f t="shared" si="17"/>
        <v/>
      </c>
      <c r="O24" s="26" t="str">
        <f t="shared" si="18"/>
        <v/>
      </c>
      <c r="P24" s="26" t="str">
        <f t="shared" si="19"/>
        <v/>
      </c>
      <c r="Q24" s="25" t="str">
        <f t="shared" si="20"/>
        <v/>
      </c>
      <c r="R24" s="26" t="str">
        <f t="shared" si="21"/>
        <v/>
      </c>
      <c r="S24" s="26" t="str">
        <f t="shared" si="22"/>
        <v/>
      </c>
      <c r="T24" s="25" t="str">
        <f t="shared" si="23"/>
        <v/>
      </c>
    </row>
    <row r="25" spans="1:20" x14ac:dyDescent="0.2">
      <c r="A25" s="84" t="str">
        <f>HYPERLINK("#'3. Fiscal Timeline'!A1","Click here to return to the Timeline")</f>
        <v>Click here to return to the Timeline</v>
      </c>
    </row>
    <row r="26" spans="1:20" x14ac:dyDescent="0.2"/>
    <row r="27" spans="1:20" x14ac:dyDescent="0.2">
      <c r="A27" s="14" t="s">
        <v>135</v>
      </c>
      <c r="B27" s="12"/>
      <c r="C27"/>
    </row>
    <row r="28" spans="1:20" x14ac:dyDescent="0.2">
      <c r="A28" s="13" t="s">
        <v>334</v>
      </c>
      <c r="B28" s="11" t="s">
        <v>136</v>
      </c>
      <c r="C28"/>
    </row>
    <row r="29" spans="1:20" ht="38.25" x14ac:dyDescent="0.2">
      <c r="A29" s="182" t="s">
        <v>373</v>
      </c>
      <c r="B29" s="183" t="s">
        <v>379</v>
      </c>
      <c r="C29"/>
    </row>
    <row r="30" spans="1:20" ht="25.5" x14ac:dyDescent="0.2">
      <c r="A30" s="182" t="s">
        <v>374</v>
      </c>
      <c r="B30" s="183" t="s">
        <v>375</v>
      </c>
      <c r="C30"/>
    </row>
    <row r="31" spans="1:20" ht="25.5" x14ac:dyDescent="0.2">
      <c r="A31" s="182" t="s">
        <v>376</v>
      </c>
      <c r="B31" s="183" t="s">
        <v>377</v>
      </c>
      <c r="C31"/>
    </row>
    <row r="32" spans="1:20" x14ac:dyDescent="0.2">
      <c r="A32" s="182" t="s">
        <v>378</v>
      </c>
      <c r="B32" s="183" t="s">
        <v>335</v>
      </c>
      <c r="C32"/>
    </row>
    <row r="33" spans="1:8" x14ac:dyDescent="0.2"/>
    <row r="34" spans="1:8" x14ac:dyDescent="0.2">
      <c r="A34" s="153" t="s">
        <v>330</v>
      </c>
    </row>
    <row r="35" spans="1:8" x14ac:dyDescent="0.2">
      <c r="A35" s="143" t="s">
        <v>40</v>
      </c>
    </row>
    <row r="36" spans="1:8" x14ac:dyDescent="0.2">
      <c r="A36" s="184" t="s">
        <v>41</v>
      </c>
      <c r="B36" s="184"/>
      <c r="C36" s="184"/>
      <c r="D36" s="184"/>
      <c r="E36" s="184"/>
      <c r="F36" s="184"/>
      <c r="G36" s="184"/>
      <c r="H36" s="184"/>
    </row>
  </sheetData>
  <sheetProtection algorithmName="SHA-512" hashValue="F1smkiTXJFx6g4h3hmApMDWpHwHscr+3QmDwNjpiG65SpRtDYtqRSjSF00ZysUl8X2Na0lI/E3NplNs7GpuoZw==" saltValue="en1flrwV8gs6pWlLuocrjg==" spinCount="100000" sheet="1" formatCells="0" formatColumns="0" formatRows="0"/>
  <protectedRanges>
    <protectedRange sqref="A9" name="Sort_1"/>
  </protectedRanges>
  <mergeCells count="1">
    <mergeCell ref="A36:H36"/>
  </mergeCells>
  <dataValidations count="1">
    <dataValidation type="list" allowBlank="1" showInputMessage="1" showErrorMessage="1" sqref="D4:G24" xr:uid="{00000000-0002-0000-0A00-000000000000}">
      <formula1>Months</formula1>
    </dataValidation>
  </dataValidations>
  <hyperlinks>
    <hyperlink ref="A35" r:id="rId1" xr:uid="{00000000-0004-0000-0A00-00000A000000}"/>
    <hyperlink ref="B29" r:id="rId2" display="https://cifr.wested.org/resources/?_topic=part-b-local-educational-agency-lea-maintenance-of" xr:uid="{69738E45-894E-4F32-99B6-40C06292B36A}"/>
    <hyperlink ref="B30" r:id="rId3" display="https://cifr.wested.org/tools/lea-moe-organizer/" xr:uid="{6FBB6C4B-E665-4DBD-9FFB-95C6359FB78C}"/>
    <hyperlink ref="B31" r:id="rId4" display="https://ideadata.org/resources?search_api_fulltext=MOE" xr:uid="{18A9AEC4-AC32-49F0-BEB9-1F244AF01A83}"/>
    <hyperlink ref="B32" r:id="rId5" location="Fiscal" display="https://sites.ed.gov/idea/grantees/ - Fiscal" xr:uid="{B60E67C6-C223-4D52-B6C1-D7099E605555}"/>
  </hyperlinks>
  <pageMargins left="0.7" right="0.7" top="0.75" bottom="0.75" header="0.3" footer="0.3"/>
  <pageSetup orientation="portrait" r:id="rId6"/>
  <tableParts count="2">
    <tablePart r:id="rId7"/>
    <tablePart r:id="rId8"/>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CCC"/>
  </sheetPr>
  <dimension ref="A1:T29"/>
  <sheetViews>
    <sheetView showGridLines="0" zoomScaleNormal="100" workbookViewId="0"/>
  </sheetViews>
  <sheetFormatPr defaultColWidth="0" defaultRowHeight="12.75" zeroHeight="1" x14ac:dyDescent="0.2"/>
  <cols>
    <col min="1" max="1" width="35.5703125" customWidth="1"/>
    <col min="2" max="2" width="35.5703125" style="1" customWidth="1"/>
    <col min="3" max="3" width="45.5703125" style="1" customWidth="1"/>
    <col min="4" max="7" width="13.5703125" customWidth="1"/>
    <col min="8" max="8" width="50.7109375" customWidth="1"/>
    <col min="9" max="9" width="12.42578125" hidden="1" customWidth="1"/>
    <col min="10" max="10" width="9.5703125" hidden="1" customWidth="1"/>
    <col min="11" max="11" width="10.5703125" hidden="1" customWidth="1"/>
    <col min="12" max="12" width="11.5703125" hidden="1" customWidth="1"/>
    <col min="13" max="13" width="9" hidden="1" customWidth="1"/>
    <col min="14" max="14" width="11.42578125" hidden="1" customWidth="1"/>
    <col min="15" max="20" width="9" hidden="1" customWidth="1"/>
    <col min="21" max="16384" width="9" hidden="1"/>
  </cols>
  <sheetData>
    <row r="1" spans="1:20" x14ac:dyDescent="0.2">
      <c r="A1" s="10" t="s">
        <v>214</v>
      </c>
      <c r="B1" s="14"/>
      <c r="C1" s="14"/>
      <c r="D1" s="24"/>
      <c r="E1" s="24"/>
      <c r="F1" s="24"/>
      <c r="G1" s="24"/>
      <c r="H1" s="24"/>
    </row>
    <row r="2" spans="1:20" x14ac:dyDescent="0.2">
      <c r="A2" s="10"/>
      <c r="B2" s="14"/>
      <c r="C2" s="14"/>
      <c r="D2" s="108" t="s">
        <v>91</v>
      </c>
      <c r="E2" s="24"/>
      <c r="F2" s="24"/>
      <c r="G2" s="24"/>
      <c r="H2" s="24"/>
    </row>
    <row r="3" spans="1:20" ht="25.5" x14ac:dyDescent="0.2">
      <c r="A3" s="7"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114.75" x14ac:dyDescent="0.2">
      <c r="A4" s="59" t="s">
        <v>215</v>
      </c>
      <c r="B4" s="126" t="s">
        <v>174</v>
      </c>
      <c r="C4" s="56" t="s">
        <v>380</v>
      </c>
      <c r="D4" s="52" t="s">
        <v>48</v>
      </c>
      <c r="E4" s="53" t="s">
        <v>53</v>
      </c>
      <c r="F4" s="53" t="s">
        <v>53</v>
      </c>
      <c r="G4" s="53"/>
      <c r="H4" s="72"/>
      <c r="I4" s="26">
        <f>IF(D4="","",MONTH(DATEVALUE(D4&amp;" 1")))</f>
        <v>7</v>
      </c>
      <c r="J4" s="26">
        <f>IF(I4="","",IF(I4&gt;=7,2000,2001))</f>
        <v>2000</v>
      </c>
      <c r="K4" s="25">
        <f>IF(OR(I4="",J4=""),"",DATE(J4,I4,1))</f>
        <v>36708</v>
      </c>
      <c r="L4" s="26">
        <f>IF(E4="","",MONTH(DATEVALUE(E4&amp;" 1")))</f>
        <v>12</v>
      </c>
      <c r="M4" s="26">
        <f>IF(L4="","",IF(L4&gt;=7,2000,2001))</f>
        <v>2000</v>
      </c>
      <c r="N4" s="25">
        <f>IF(OR(L4="",M4=""),"",DATE(M4,L4,1))</f>
        <v>36861</v>
      </c>
      <c r="O4" s="26">
        <f>IF(F4="","",MONTH(DATEVALUE(F4&amp;" 1")))</f>
        <v>12</v>
      </c>
      <c r="P4" s="26">
        <f>IF(O4="","",IF(O4&gt;=7,2000,2001))</f>
        <v>2000</v>
      </c>
      <c r="Q4" s="25">
        <f>IF(OR(O4="",P4=""),"",DATE(P4,O4,1))</f>
        <v>36861</v>
      </c>
      <c r="R4" s="26" t="str">
        <f>IF(G4="","",MONTH(DATEVALUE(G4&amp;" 1")))</f>
        <v/>
      </c>
      <c r="S4" s="26" t="str">
        <f>IF(R4="","",IF(R4&gt;=7,2000,2001))</f>
        <v/>
      </c>
      <c r="T4" s="25" t="str">
        <f>IF(OR(R4="",S4=""),"",DATE(S4,R4,1))</f>
        <v/>
      </c>
    </row>
    <row r="5" spans="1:20" ht="102" x14ac:dyDescent="0.2">
      <c r="A5" s="59" t="s">
        <v>216</v>
      </c>
      <c r="B5" s="126" t="s">
        <v>174</v>
      </c>
      <c r="C5" s="56" t="s">
        <v>381</v>
      </c>
      <c r="D5" s="52" t="s">
        <v>53</v>
      </c>
      <c r="E5" s="53" t="s">
        <v>55</v>
      </c>
      <c r="F5" s="57" t="s">
        <v>55</v>
      </c>
      <c r="G5" s="57"/>
      <c r="H5" s="175"/>
      <c r="I5" s="26">
        <f>IF(D5="","",MONTH(DATEVALUE(D5&amp;" 1")))</f>
        <v>12</v>
      </c>
      <c r="J5" s="26">
        <f>IF(I5="","",IF(I5&gt;=7,2000,2001))</f>
        <v>2000</v>
      </c>
      <c r="K5" s="25">
        <f>IF(OR(I5="",J5=""),"",DATE(J5,I5,1))</f>
        <v>36861</v>
      </c>
      <c r="L5" s="26">
        <f>IF(E5="","",MONTH(DATEVALUE(E5&amp;" 1")))</f>
        <v>2</v>
      </c>
      <c r="M5" s="26">
        <f>IF(L5="","",IF(L5&gt;=7,2000,2001))</f>
        <v>2001</v>
      </c>
      <c r="N5" s="25">
        <f>IF(OR(L5="",M5=""),"",DATE(M5,L5,1))</f>
        <v>36923</v>
      </c>
      <c r="O5" s="26">
        <f>IF(F5="","",MONTH(DATEVALUE(F5&amp;" 1")))</f>
        <v>2</v>
      </c>
      <c r="P5" s="26">
        <f>IF(O5="","",IF(O5&gt;=7,2000,2001))</f>
        <v>2001</v>
      </c>
      <c r="Q5" s="25">
        <f>IF(OR(O5="",P5=""),"",DATE(P5,O5,1))</f>
        <v>36923</v>
      </c>
      <c r="R5" s="26" t="str">
        <f>IF(G5="","",MONTH(DATEVALUE(G5&amp;" 1")))</f>
        <v/>
      </c>
      <c r="S5" s="26" t="str">
        <f>IF(R5="","",IF(R5&gt;=7,2000,2001))</f>
        <v/>
      </c>
      <c r="T5" s="25" t="str">
        <f>IF(OR(R5="",S5=""),"",DATE(S5,R5,1))</f>
        <v/>
      </c>
    </row>
    <row r="6" spans="1:20" ht="135.75" customHeight="1" x14ac:dyDescent="0.2">
      <c r="A6" s="59" t="s">
        <v>217</v>
      </c>
      <c r="B6" s="51" t="s">
        <v>174</v>
      </c>
      <c r="C6" s="51" t="s">
        <v>382</v>
      </c>
      <c r="D6" s="57" t="s">
        <v>53</v>
      </c>
      <c r="E6" s="57" t="s">
        <v>54</v>
      </c>
      <c r="F6" s="57" t="s">
        <v>54</v>
      </c>
      <c r="G6" s="57"/>
      <c r="H6" s="175"/>
      <c r="I6" s="26">
        <f>IF(D6="","",MONTH(DATEVALUE(D6&amp;" 1")))</f>
        <v>12</v>
      </c>
      <c r="J6" s="26">
        <f>IF(I6="","",IF(I6&gt;=7,2000,2001))</f>
        <v>2000</v>
      </c>
      <c r="K6" s="25">
        <f>IF(OR(I6="",J6=""),"",DATE(J6,I6,1))</f>
        <v>36861</v>
      </c>
      <c r="L6" s="26">
        <f>IF(E6="","",MONTH(DATEVALUE(E6&amp;" 1")))</f>
        <v>1</v>
      </c>
      <c r="M6" s="26">
        <f>IF(L6="","",IF(L6&gt;=7,2000,2001))</f>
        <v>2001</v>
      </c>
      <c r="N6" s="25">
        <f>IF(OR(L6="",M6=""),"",DATE(M6,L6,1))</f>
        <v>36892</v>
      </c>
      <c r="O6" s="26">
        <f>IF(F6="","",MONTH(DATEVALUE(F6&amp;" 1")))</f>
        <v>1</v>
      </c>
      <c r="P6" s="26">
        <f>IF(O6="","",IF(O6&gt;=7,2000,2001))</f>
        <v>2001</v>
      </c>
      <c r="Q6" s="25">
        <f>IF(OR(O6="",P6=""),"",DATE(P6,O6,1))</f>
        <v>36892</v>
      </c>
      <c r="R6" s="26" t="str">
        <f>IF(G6="","",MONTH(DATEVALUE(G6&amp;" 1")))</f>
        <v/>
      </c>
      <c r="S6" s="26" t="str">
        <f>IF(R6="","",IF(R6&gt;=7,2000,2001))</f>
        <v/>
      </c>
      <c r="T6" s="25" t="str">
        <f>IF(OR(R6="",S6=""),"",DATE(S6,R6,1))</f>
        <v/>
      </c>
    </row>
    <row r="7" spans="1:20" ht="81.75" customHeight="1" x14ac:dyDescent="0.2">
      <c r="A7" s="59" t="s">
        <v>218</v>
      </c>
      <c r="B7" s="51" t="s">
        <v>174</v>
      </c>
      <c r="C7" s="51" t="s">
        <v>383</v>
      </c>
      <c r="D7" s="57" t="s">
        <v>53</v>
      </c>
      <c r="E7" s="57" t="s">
        <v>55</v>
      </c>
      <c r="F7" s="57" t="s">
        <v>55</v>
      </c>
      <c r="G7" s="57"/>
      <c r="H7" s="175"/>
      <c r="I7" s="26">
        <f>IF(D7="","",MONTH(DATEVALUE(D7&amp;" 1")))</f>
        <v>12</v>
      </c>
      <c r="J7" s="26">
        <f>IF(I7="","",IF(I7&gt;=7,2000,2001))</f>
        <v>2000</v>
      </c>
      <c r="K7" s="25">
        <f>IF(OR(I7="",J7=""),"",DATE(J7,I7,1))</f>
        <v>36861</v>
      </c>
      <c r="L7" s="26">
        <f>IF(E7="","",MONTH(DATEVALUE(E7&amp;" 1")))</f>
        <v>2</v>
      </c>
      <c r="M7" s="26">
        <f>IF(L7="","",IF(L7&gt;=7,2000,2001))</f>
        <v>2001</v>
      </c>
      <c r="N7" s="25">
        <f>IF(OR(L7="",M7=""),"",DATE(M7,L7,1))</f>
        <v>36923</v>
      </c>
      <c r="O7" s="26">
        <f>IF(F7="","",MONTH(DATEVALUE(F7&amp;" 1")))</f>
        <v>2</v>
      </c>
      <c r="P7" s="26">
        <f>IF(O7="","",IF(O7&gt;=7,2000,2001))</f>
        <v>2001</v>
      </c>
      <c r="Q7" s="25">
        <f>IF(OR(O7="",P7=""),"",DATE(P7,O7,1))</f>
        <v>36923</v>
      </c>
      <c r="R7" s="26" t="str">
        <f>IF(G7="","",MONTH(DATEVALUE(G7&amp;" 1")))</f>
        <v/>
      </c>
      <c r="S7" s="26" t="str">
        <f>IF(R7="","",IF(R7&gt;=7,2000,2001))</f>
        <v/>
      </c>
      <c r="T7" s="25" t="str">
        <f>IF(OR(R7="",S7=""),"",DATE(S7,R7,1))</f>
        <v/>
      </c>
    </row>
    <row r="8" spans="1:20" ht="165.75" x14ac:dyDescent="0.2">
      <c r="A8" s="59" t="s">
        <v>219</v>
      </c>
      <c r="B8" s="51" t="s">
        <v>220</v>
      </c>
      <c r="C8" s="51" t="s">
        <v>384</v>
      </c>
      <c r="D8" s="57" t="s">
        <v>56</v>
      </c>
      <c r="E8" s="57" t="s">
        <v>56</v>
      </c>
      <c r="F8" s="57" t="s">
        <v>56</v>
      </c>
      <c r="G8" s="57"/>
      <c r="H8" s="175"/>
      <c r="I8" s="26">
        <f>IF(D8="","",MONTH(DATEVALUE(D8&amp;" 1")))</f>
        <v>3</v>
      </c>
      <c r="J8" s="26">
        <f>IF(I8="","",IF(I8&gt;=7,2000,2001))</f>
        <v>2001</v>
      </c>
      <c r="K8" s="25">
        <f>IF(OR(I8="",J8=""),"",DATE(J8,I8,1))</f>
        <v>36951</v>
      </c>
      <c r="L8" s="26">
        <f>IF(E8="","",MONTH(DATEVALUE(E8&amp;" 1")))</f>
        <v>3</v>
      </c>
      <c r="M8" s="26">
        <f>IF(L8="","",IF(L8&gt;=7,2000,2001))</f>
        <v>2001</v>
      </c>
      <c r="N8" s="25">
        <f>IF(OR(L8="",M8=""),"",DATE(M8,L8,1))</f>
        <v>36951</v>
      </c>
      <c r="O8" s="26">
        <f>IF(F8="","",MONTH(DATEVALUE(F8&amp;" 1")))</f>
        <v>3</v>
      </c>
      <c r="P8" s="26">
        <f>IF(O8="","",IF(O8&gt;=7,2000,2001))</f>
        <v>2001</v>
      </c>
      <c r="Q8" s="25">
        <f>IF(OR(O8="",P8=""),"",DATE(P8,O8,1))</f>
        <v>36951</v>
      </c>
      <c r="R8" s="26" t="str">
        <f>IF(G8="","",MONTH(DATEVALUE(G8&amp;" 1")))</f>
        <v/>
      </c>
      <c r="S8" s="26" t="str">
        <f>IF(R8="","",IF(R8&gt;=7,2000,2001))</f>
        <v/>
      </c>
      <c r="T8" s="25" t="str">
        <f>IF(OR(R8="",S8=""),"",DATE(S8,R8,1))</f>
        <v/>
      </c>
    </row>
    <row r="9" spans="1:20" x14ac:dyDescent="0.2">
      <c r="A9" s="59"/>
      <c r="B9" s="51"/>
      <c r="C9" s="51"/>
      <c r="D9" s="57"/>
      <c r="E9" s="57"/>
      <c r="F9" s="57"/>
      <c r="G9" s="57"/>
      <c r="H9" s="175"/>
      <c r="I9" s="26" t="str">
        <f t="shared" ref="I9:I18" si="0">IF(D9="","",MONTH(DATEVALUE(D9&amp;" 1")))</f>
        <v/>
      </c>
      <c r="J9" s="26" t="str">
        <f t="shared" ref="J9:J18" si="1">IF(I9="","",IF(I9&gt;=7,2000,2001))</f>
        <v/>
      </c>
      <c r="K9" s="25" t="str">
        <f t="shared" ref="K9:K18" si="2">IF(OR(I9="",J9=""),"",DATE(J9,I9,1))</f>
        <v/>
      </c>
      <c r="L9" s="26" t="str">
        <f t="shared" ref="L9:L18" si="3">IF(E9="","",MONTH(DATEVALUE(E9&amp;" 1")))</f>
        <v/>
      </c>
      <c r="M9" s="26" t="str">
        <f t="shared" ref="M9:M18" si="4">IF(L9="","",IF(L9&gt;=7,2000,2001))</f>
        <v/>
      </c>
      <c r="N9" s="25" t="str">
        <f t="shared" ref="N9:N18" si="5">IF(OR(L9="",M9=""),"",DATE(M9,L9,1))</f>
        <v/>
      </c>
      <c r="O9" s="26" t="str">
        <f t="shared" ref="O9:O18" si="6">IF(F9="","",MONTH(DATEVALUE(F9&amp;" 1")))</f>
        <v/>
      </c>
      <c r="P9" s="26" t="str">
        <f t="shared" ref="P9:P18" si="7">IF(O9="","",IF(O9&gt;=7,2000,2001))</f>
        <v/>
      </c>
      <c r="Q9" s="25" t="str">
        <f t="shared" ref="Q9:Q18" si="8">IF(OR(O9="",P9=""),"",DATE(P9,O9,1))</f>
        <v/>
      </c>
      <c r="R9" s="26" t="str">
        <f t="shared" ref="R9:R18" si="9">IF(G9="","",MONTH(DATEVALUE(G9&amp;" 1")))</f>
        <v/>
      </c>
      <c r="S9" s="26" t="str">
        <f t="shared" ref="S9:S18" si="10">IF(R9="","",IF(R9&gt;=7,2000,2001))</f>
        <v/>
      </c>
      <c r="T9" s="25" t="str">
        <f t="shared" ref="T9:T18" si="11">IF(OR(R9="",S9=""),"",DATE(S9,R9,1))</f>
        <v/>
      </c>
    </row>
    <row r="10" spans="1:20" x14ac:dyDescent="0.2">
      <c r="A10" s="59"/>
      <c r="B10" s="51"/>
      <c r="C10" s="51"/>
      <c r="D10" s="57"/>
      <c r="E10" s="57"/>
      <c r="F10" s="57"/>
      <c r="G10" s="57"/>
      <c r="H10" s="175"/>
      <c r="I10" s="26" t="str">
        <f t="shared" si="0"/>
        <v/>
      </c>
      <c r="J10" s="26" t="str">
        <f t="shared" si="1"/>
        <v/>
      </c>
      <c r="K10" s="25" t="str">
        <f t="shared" si="2"/>
        <v/>
      </c>
      <c r="L10" s="26" t="str">
        <f t="shared" si="3"/>
        <v/>
      </c>
      <c r="M10" s="26" t="str">
        <f t="shared" si="4"/>
        <v/>
      </c>
      <c r="N10" s="25" t="str">
        <f t="shared" si="5"/>
        <v/>
      </c>
      <c r="O10" s="26" t="str">
        <f t="shared" si="6"/>
        <v/>
      </c>
      <c r="P10" s="26" t="str">
        <f t="shared" si="7"/>
        <v/>
      </c>
      <c r="Q10" s="25" t="str">
        <f t="shared" si="8"/>
        <v/>
      </c>
      <c r="R10" s="26" t="str">
        <f t="shared" si="9"/>
        <v/>
      </c>
      <c r="S10" s="26" t="str">
        <f t="shared" si="10"/>
        <v/>
      </c>
      <c r="T10" s="25" t="str">
        <f t="shared" si="11"/>
        <v/>
      </c>
    </row>
    <row r="11" spans="1:20" x14ac:dyDescent="0.2">
      <c r="A11" s="59"/>
      <c r="B11" s="51"/>
      <c r="C11" s="51"/>
      <c r="D11" s="57"/>
      <c r="E11" s="57"/>
      <c r="F11" s="57"/>
      <c r="G11" s="57"/>
      <c r="H11" s="175"/>
      <c r="I11" s="26" t="str">
        <f t="shared" si="0"/>
        <v/>
      </c>
      <c r="J11" s="26" t="str">
        <f t="shared" si="1"/>
        <v/>
      </c>
      <c r="K11" s="25" t="str">
        <f t="shared" si="2"/>
        <v/>
      </c>
      <c r="L11" s="26" t="str">
        <f t="shared" si="3"/>
        <v/>
      </c>
      <c r="M11" s="26" t="str">
        <f t="shared" si="4"/>
        <v/>
      </c>
      <c r="N11" s="25" t="str">
        <f t="shared" si="5"/>
        <v/>
      </c>
      <c r="O11" s="26" t="str">
        <f t="shared" si="6"/>
        <v/>
      </c>
      <c r="P11" s="26" t="str">
        <f t="shared" si="7"/>
        <v/>
      </c>
      <c r="Q11" s="25" t="str">
        <f t="shared" si="8"/>
        <v/>
      </c>
      <c r="R11" s="26" t="str">
        <f t="shared" si="9"/>
        <v/>
      </c>
      <c r="S11" s="26" t="str">
        <f t="shared" si="10"/>
        <v/>
      </c>
      <c r="T11" s="25" t="str">
        <f t="shared" si="11"/>
        <v/>
      </c>
    </row>
    <row r="12" spans="1:20" x14ac:dyDescent="0.2">
      <c r="A12" s="59"/>
      <c r="B12" s="51"/>
      <c r="C12" s="51"/>
      <c r="D12" s="57"/>
      <c r="E12" s="57"/>
      <c r="F12" s="57"/>
      <c r="G12" s="57"/>
      <c r="H12" s="175"/>
      <c r="I12" s="26" t="str">
        <f t="shared" si="0"/>
        <v/>
      </c>
      <c r="J12" s="26" t="str">
        <f t="shared" si="1"/>
        <v/>
      </c>
      <c r="K12" s="25" t="str">
        <f t="shared" si="2"/>
        <v/>
      </c>
      <c r="L12" s="26" t="str">
        <f t="shared" si="3"/>
        <v/>
      </c>
      <c r="M12" s="26" t="str">
        <f t="shared" si="4"/>
        <v/>
      </c>
      <c r="N12" s="25" t="str">
        <f t="shared" si="5"/>
        <v/>
      </c>
      <c r="O12" s="26" t="str">
        <f t="shared" si="6"/>
        <v/>
      </c>
      <c r="P12" s="26" t="str">
        <f t="shared" si="7"/>
        <v/>
      </c>
      <c r="Q12" s="25" t="str">
        <f t="shared" si="8"/>
        <v/>
      </c>
      <c r="R12" s="26" t="str">
        <f t="shared" si="9"/>
        <v/>
      </c>
      <c r="S12" s="26" t="str">
        <f t="shared" si="10"/>
        <v/>
      </c>
      <c r="T12" s="25" t="str">
        <f t="shared" si="11"/>
        <v/>
      </c>
    </row>
    <row r="13" spans="1:20" x14ac:dyDescent="0.2">
      <c r="A13" s="59"/>
      <c r="B13" s="51"/>
      <c r="C13" s="51"/>
      <c r="D13" s="57"/>
      <c r="E13" s="57"/>
      <c r="F13" s="57"/>
      <c r="G13" s="57"/>
      <c r="H13" s="175"/>
      <c r="I13" s="26" t="str">
        <f t="shared" si="0"/>
        <v/>
      </c>
      <c r="J13" s="26" t="str">
        <f t="shared" si="1"/>
        <v/>
      </c>
      <c r="K13" s="25" t="str">
        <f t="shared" si="2"/>
        <v/>
      </c>
      <c r="L13" s="26" t="str">
        <f t="shared" si="3"/>
        <v/>
      </c>
      <c r="M13" s="26" t="str">
        <f t="shared" si="4"/>
        <v/>
      </c>
      <c r="N13" s="25" t="str">
        <f t="shared" si="5"/>
        <v/>
      </c>
      <c r="O13" s="26" t="str">
        <f t="shared" si="6"/>
        <v/>
      </c>
      <c r="P13" s="26" t="str">
        <f t="shared" si="7"/>
        <v/>
      </c>
      <c r="Q13" s="25" t="str">
        <f t="shared" si="8"/>
        <v/>
      </c>
      <c r="R13" s="26" t="str">
        <f t="shared" si="9"/>
        <v/>
      </c>
      <c r="S13" s="26" t="str">
        <f t="shared" si="10"/>
        <v/>
      </c>
      <c r="T13" s="25" t="str">
        <f t="shared" si="11"/>
        <v/>
      </c>
    </row>
    <row r="14" spans="1:20" x14ac:dyDescent="0.2">
      <c r="A14" s="59"/>
      <c r="B14" s="51"/>
      <c r="C14" s="51"/>
      <c r="D14" s="57"/>
      <c r="E14" s="57"/>
      <c r="F14" s="57"/>
      <c r="G14" s="57"/>
      <c r="H14" s="175"/>
      <c r="I14" s="26" t="str">
        <f t="shared" si="0"/>
        <v/>
      </c>
      <c r="J14" s="26" t="str">
        <f t="shared" si="1"/>
        <v/>
      </c>
      <c r="K14" s="25" t="str">
        <f t="shared" si="2"/>
        <v/>
      </c>
      <c r="L14" s="26" t="str">
        <f t="shared" si="3"/>
        <v/>
      </c>
      <c r="M14" s="26" t="str">
        <f t="shared" si="4"/>
        <v/>
      </c>
      <c r="N14" s="25" t="str">
        <f t="shared" si="5"/>
        <v/>
      </c>
      <c r="O14" s="26" t="str">
        <f t="shared" si="6"/>
        <v/>
      </c>
      <c r="P14" s="26" t="str">
        <f t="shared" si="7"/>
        <v/>
      </c>
      <c r="Q14" s="25" t="str">
        <f t="shared" si="8"/>
        <v/>
      </c>
      <c r="R14" s="26" t="str">
        <f t="shared" si="9"/>
        <v/>
      </c>
      <c r="S14" s="26" t="str">
        <f t="shared" si="10"/>
        <v/>
      </c>
      <c r="T14" s="25" t="str">
        <f t="shared" si="11"/>
        <v/>
      </c>
    </row>
    <row r="15" spans="1:20" x14ac:dyDescent="0.2">
      <c r="A15" s="59"/>
      <c r="B15" s="51"/>
      <c r="C15" s="51"/>
      <c r="D15" s="57"/>
      <c r="E15" s="57"/>
      <c r="F15" s="57"/>
      <c r="G15" s="57"/>
      <c r="H15" s="175"/>
      <c r="I15" s="26" t="str">
        <f t="shared" si="0"/>
        <v/>
      </c>
      <c r="J15" s="26" t="str">
        <f t="shared" si="1"/>
        <v/>
      </c>
      <c r="K15" s="25" t="str">
        <f t="shared" si="2"/>
        <v/>
      </c>
      <c r="L15" s="26" t="str">
        <f t="shared" si="3"/>
        <v/>
      </c>
      <c r="M15" s="26" t="str">
        <f t="shared" si="4"/>
        <v/>
      </c>
      <c r="N15" s="25" t="str">
        <f t="shared" si="5"/>
        <v/>
      </c>
      <c r="O15" s="26" t="str">
        <f t="shared" si="6"/>
        <v/>
      </c>
      <c r="P15" s="26" t="str">
        <f t="shared" si="7"/>
        <v/>
      </c>
      <c r="Q15" s="25" t="str">
        <f t="shared" si="8"/>
        <v/>
      </c>
      <c r="R15" s="26" t="str">
        <f t="shared" si="9"/>
        <v/>
      </c>
      <c r="S15" s="26" t="str">
        <f t="shared" si="10"/>
        <v/>
      </c>
      <c r="T15" s="25" t="str">
        <f t="shared" si="11"/>
        <v/>
      </c>
    </row>
    <row r="16" spans="1:20" x14ac:dyDescent="0.2">
      <c r="A16" s="59"/>
      <c r="B16" s="51"/>
      <c r="C16" s="51"/>
      <c r="D16" s="57"/>
      <c r="E16" s="57"/>
      <c r="F16" s="57"/>
      <c r="G16" s="60"/>
      <c r="H16" s="175"/>
      <c r="I16" s="26" t="str">
        <f t="shared" si="0"/>
        <v/>
      </c>
      <c r="J16" s="26" t="str">
        <f t="shared" si="1"/>
        <v/>
      </c>
      <c r="K16" s="25" t="str">
        <f t="shared" si="2"/>
        <v/>
      </c>
      <c r="L16" s="26" t="str">
        <f t="shared" si="3"/>
        <v/>
      </c>
      <c r="M16" s="26" t="str">
        <f t="shared" si="4"/>
        <v/>
      </c>
      <c r="N16" s="25" t="str">
        <f t="shared" si="5"/>
        <v/>
      </c>
      <c r="O16" s="26" t="str">
        <f t="shared" si="6"/>
        <v/>
      </c>
      <c r="P16" s="26" t="str">
        <f t="shared" si="7"/>
        <v/>
      </c>
      <c r="Q16" s="25" t="str">
        <f t="shared" si="8"/>
        <v/>
      </c>
      <c r="R16" s="26" t="str">
        <f t="shared" si="9"/>
        <v/>
      </c>
      <c r="S16" s="26" t="str">
        <f t="shared" si="10"/>
        <v/>
      </c>
      <c r="T16" s="25" t="str">
        <f t="shared" si="11"/>
        <v/>
      </c>
    </row>
    <row r="17" spans="1:20" x14ac:dyDescent="0.2">
      <c r="A17" s="59"/>
      <c r="B17" s="51"/>
      <c r="C17" s="51"/>
      <c r="D17" s="57"/>
      <c r="E17" s="57"/>
      <c r="F17" s="57"/>
      <c r="G17" s="60"/>
      <c r="H17" s="175"/>
      <c r="I17" s="26" t="str">
        <f t="shared" si="0"/>
        <v/>
      </c>
      <c r="J17" s="26" t="str">
        <f t="shared" si="1"/>
        <v/>
      </c>
      <c r="K17" s="25" t="str">
        <f t="shared" si="2"/>
        <v/>
      </c>
      <c r="L17" s="26" t="str">
        <f t="shared" si="3"/>
        <v/>
      </c>
      <c r="M17" s="26" t="str">
        <f t="shared" si="4"/>
        <v/>
      </c>
      <c r="N17" s="25" t="str">
        <f t="shared" si="5"/>
        <v/>
      </c>
      <c r="O17" s="26" t="str">
        <f t="shared" si="6"/>
        <v/>
      </c>
      <c r="P17" s="26" t="str">
        <f t="shared" si="7"/>
        <v/>
      </c>
      <c r="Q17" s="25" t="str">
        <f t="shared" si="8"/>
        <v/>
      </c>
      <c r="R17" s="26" t="str">
        <f t="shared" si="9"/>
        <v/>
      </c>
      <c r="S17" s="26" t="str">
        <f t="shared" si="10"/>
        <v/>
      </c>
      <c r="T17" s="25" t="str">
        <f t="shared" si="11"/>
        <v/>
      </c>
    </row>
    <row r="18" spans="1:20" x14ac:dyDescent="0.2">
      <c r="A18" s="59"/>
      <c r="B18" s="51"/>
      <c r="C18" s="51"/>
      <c r="D18" s="57"/>
      <c r="E18" s="57"/>
      <c r="F18" s="57"/>
      <c r="G18" s="60"/>
      <c r="H18" s="175"/>
      <c r="I18" s="26" t="str">
        <f t="shared" si="0"/>
        <v/>
      </c>
      <c r="J18" s="26" t="str">
        <f t="shared" si="1"/>
        <v/>
      </c>
      <c r="K18" s="25" t="str">
        <f t="shared" si="2"/>
        <v/>
      </c>
      <c r="L18" s="26" t="str">
        <f t="shared" si="3"/>
        <v/>
      </c>
      <c r="M18" s="26" t="str">
        <f t="shared" si="4"/>
        <v/>
      </c>
      <c r="N18" s="25" t="str">
        <f t="shared" si="5"/>
        <v/>
      </c>
      <c r="O18" s="26" t="str">
        <f t="shared" si="6"/>
        <v/>
      </c>
      <c r="P18" s="26" t="str">
        <f t="shared" si="7"/>
        <v/>
      </c>
      <c r="Q18" s="25" t="str">
        <f t="shared" si="8"/>
        <v/>
      </c>
      <c r="R18" s="26" t="str">
        <f t="shared" si="9"/>
        <v/>
      </c>
      <c r="S18" s="26" t="str">
        <f t="shared" si="10"/>
        <v/>
      </c>
      <c r="T18" s="25" t="str">
        <f t="shared" si="11"/>
        <v/>
      </c>
    </row>
    <row r="19" spans="1:20" x14ac:dyDescent="0.2">
      <c r="A19" s="84" t="str">
        <f>HYPERLINK("#'3. Fiscal Timeline'!A1","Click here to return to the Timeline")</f>
        <v>Click here to return to the Timeline</v>
      </c>
    </row>
    <row r="20" spans="1:20" x14ac:dyDescent="0.2">
      <c r="A20" s="17"/>
    </row>
    <row r="21" spans="1:20" x14ac:dyDescent="0.2">
      <c r="A21" s="10" t="s">
        <v>135</v>
      </c>
      <c r="B21" s="12"/>
      <c r="C21"/>
    </row>
    <row r="22" spans="1:20" x14ac:dyDescent="0.2">
      <c r="A22" s="13" t="s">
        <v>334</v>
      </c>
      <c r="B22" s="11" t="s">
        <v>136</v>
      </c>
      <c r="C22"/>
    </row>
    <row r="23" spans="1:20" ht="38.25" x14ac:dyDescent="0.2">
      <c r="A23" s="182" t="s">
        <v>385</v>
      </c>
      <c r="B23" s="183" t="s">
        <v>386</v>
      </c>
      <c r="C23"/>
    </row>
    <row r="24" spans="1:20" x14ac:dyDescent="0.2">
      <c r="A24" s="182" t="s">
        <v>333</v>
      </c>
      <c r="B24" s="183" t="s">
        <v>335</v>
      </c>
      <c r="C24"/>
    </row>
    <row r="25" spans="1:20" x14ac:dyDescent="0.2">
      <c r="A25" s="182" t="s">
        <v>365</v>
      </c>
      <c r="B25" s="183" t="s">
        <v>366</v>
      </c>
      <c r="C25"/>
    </row>
    <row r="26" spans="1:20" x14ac:dyDescent="0.2"/>
    <row r="27" spans="1:20" x14ac:dyDescent="0.2">
      <c r="A27" s="153" t="s">
        <v>330</v>
      </c>
    </row>
    <row r="28" spans="1:20" x14ac:dyDescent="0.2">
      <c r="A28" s="143" t="s">
        <v>40</v>
      </c>
    </row>
    <row r="29" spans="1:20" x14ac:dyDescent="0.2">
      <c r="A29" s="185" t="s">
        <v>41</v>
      </c>
      <c r="B29" s="185"/>
      <c r="C29" s="185"/>
      <c r="D29" s="185"/>
      <c r="E29" s="185"/>
      <c r="F29" s="185"/>
      <c r="G29" s="185"/>
      <c r="H29" s="185"/>
    </row>
  </sheetData>
  <sheetProtection algorithmName="SHA-512" hashValue="ew60jRB+GPE1QPYs/ezMkHfT0GVdW7f2Ij+1/k/SxzI/I+XnX/XVfMjkvMMlgAdrj7MNYCOWXIUhzoXO8P+NLw==" saltValue="VMwXtdsNBqPt340qQkZSBQ==" spinCount="100000" sheet="1" formatCells="0" formatColumns="0" formatRows="0"/>
  <mergeCells count="1">
    <mergeCell ref="A29:H29"/>
  </mergeCells>
  <dataValidations count="1">
    <dataValidation type="list" allowBlank="1" showInputMessage="1" showErrorMessage="1" sqref="D4:G18" xr:uid="{00000000-0002-0000-0B00-000000000000}">
      <formula1>Months</formula1>
    </dataValidation>
  </dataValidations>
  <hyperlinks>
    <hyperlink ref="A28" r:id="rId1" xr:uid="{00000000-0004-0000-0B00-000008000000}"/>
    <hyperlink ref="B23" r:id="rId2" display="https://cifr.wested.org/resources/?_topic=part-b-maintenance-of-state-financial-support-mfs" xr:uid="{B3171F14-F146-4381-BA14-5E4F28508E54}"/>
    <hyperlink ref="B24" r:id="rId3" location="Fiscal" display="https://sites.ed.gov/idea/grantees/ - Fiscal" xr:uid="{D6E31CB6-64EC-4A83-9B10-BB164AB47125}"/>
    <hyperlink ref="B25" r:id="rId4" location="Grants" display="https://sites.ed.gov/idea/grantees/ - Grants" xr:uid="{614301A3-08DA-474D-B7E1-F4E7D61AAD30}"/>
  </hyperlinks>
  <pageMargins left="0.7" right="0.7" top="0.75" bottom="0.75" header="0.3" footer="0.3"/>
  <pageSetup orientation="portrait" horizontalDpi="1200" verticalDpi="1200" r:id="rId5"/>
  <tableParts count="2">
    <tablePart r:id="rId6"/>
    <tablePart r:id="rId7"/>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79998168889431442"/>
  </sheetPr>
  <dimension ref="A1:T39"/>
  <sheetViews>
    <sheetView showGridLines="0" zoomScaleNormal="100" workbookViewId="0"/>
  </sheetViews>
  <sheetFormatPr defaultColWidth="0" defaultRowHeight="12.75" zeroHeight="1" x14ac:dyDescent="0.2"/>
  <cols>
    <col min="1" max="1" width="35.5703125" style="1" customWidth="1"/>
    <col min="2" max="2" width="39" style="1" customWidth="1"/>
    <col min="3" max="3" width="45.5703125" style="1" customWidth="1"/>
    <col min="4" max="7" width="13.5703125" customWidth="1"/>
    <col min="8" max="8" width="50.7109375" customWidth="1"/>
    <col min="9" max="9" width="12.42578125" hidden="1" customWidth="1"/>
    <col min="10" max="10" width="9.5703125" hidden="1" customWidth="1"/>
    <col min="11" max="11" width="12.5703125" hidden="1" customWidth="1"/>
    <col min="12" max="12" width="11.7109375" hidden="1" customWidth="1"/>
    <col min="13" max="13" width="9" hidden="1" customWidth="1"/>
    <col min="14" max="14" width="12" hidden="1" customWidth="1"/>
    <col min="15" max="16" width="9" hidden="1" customWidth="1"/>
    <col min="17" max="17" width="10.42578125" hidden="1" customWidth="1"/>
    <col min="18" max="19" width="9" hidden="1" customWidth="1"/>
    <col min="20" max="20" width="11.5703125" hidden="1" customWidth="1"/>
    <col min="21" max="16384" width="9" hidden="1"/>
  </cols>
  <sheetData>
    <row r="1" spans="1:20" x14ac:dyDescent="0.2">
      <c r="A1" s="10" t="s">
        <v>221</v>
      </c>
      <c r="B1" s="10"/>
      <c r="C1" s="10"/>
      <c r="D1" s="24"/>
      <c r="E1" s="24"/>
      <c r="F1" s="24"/>
      <c r="G1" s="24"/>
      <c r="H1" s="24"/>
    </row>
    <row r="2" spans="1:20" x14ac:dyDescent="0.2">
      <c r="A2" s="10"/>
      <c r="B2" s="10"/>
      <c r="C2" s="10"/>
      <c r="D2" s="108" t="s">
        <v>91</v>
      </c>
      <c r="E2" s="24"/>
      <c r="F2" s="24"/>
      <c r="G2" s="24"/>
      <c r="H2" s="24"/>
    </row>
    <row r="3" spans="1:20" ht="25.5" x14ac:dyDescent="0.2">
      <c r="A3" s="4" t="s">
        <v>47</v>
      </c>
      <c r="B3" s="4" t="s">
        <v>92</v>
      </c>
      <c r="C3" s="4"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63.75" x14ac:dyDescent="0.2">
      <c r="A4" s="64" t="s">
        <v>222</v>
      </c>
      <c r="B4" s="56" t="s">
        <v>223</v>
      </c>
      <c r="C4" s="66" t="s">
        <v>224</v>
      </c>
      <c r="D4" s="52" t="s">
        <v>52</v>
      </c>
      <c r="E4" s="161" t="s">
        <v>57</v>
      </c>
      <c r="F4" s="161" t="s">
        <v>57</v>
      </c>
      <c r="G4" s="53"/>
      <c r="H4" s="112"/>
      <c r="I4" s="26">
        <f>IF(D4="","",MONTH(DATEVALUE(D4&amp;" 1")))</f>
        <v>11</v>
      </c>
      <c r="J4" s="26">
        <f>IF(I4="","",IF(I4&gt;=7,2000,2001))</f>
        <v>2000</v>
      </c>
      <c r="K4" s="25">
        <f t="shared" ref="K4:K18" si="0">IF(OR(I4="",J4=""),"",DATE(J4,I4,1))</f>
        <v>36831</v>
      </c>
      <c r="L4" s="26">
        <f>IF(E4="","",MONTH(DATEVALUE(E4&amp;" 1")))</f>
        <v>4</v>
      </c>
      <c r="M4" s="26">
        <f>IF(L4="","",IF(L4&gt;=7,2000,2001))</f>
        <v>2001</v>
      </c>
      <c r="N4" s="25">
        <f t="shared" ref="N4:N18" si="1">IF(OR(L4="",M4=""),"",DATE(M4,L4,1))</f>
        <v>36982</v>
      </c>
      <c r="O4" s="26">
        <f>IF(F4="","",MONTH(DATEVALUE(F4&amp;" 1")))</f>
        <v>4</v>
      </c>
      <c r="P4" s="26">
        <f>IF(O4="","",IF(O4&gt;=7,2000,2001))</f>
        <v>2001</v>
      </c>
      <c r="Q4" s="25">
        <f t="shared" ref="Q4:Q18" si="2">IF(OR(O4="",P4=""),"",DATE(P4,O4,1))</f>
        <v>36982</v>
      </c>
      <c r="R4" s="26" t="str">
        <f>IF(G4="","",MONTH(DATEVALUE(G4&amp;" 1")))</f>
        <v/>
      </c>
      <c r="S4" s="26" t="str">
        <f>IF(R4="","",IF(R4&gt;=7,2000,2001))</f>
        <v/>
      </c>
      <c r="T4" s="25" t="str">
        <f t="shared" ref="T4:T18" si="3">IF(OR(R4="",S4=""),"",DATE(S4,R4,1))</f>
        <v/>
      </c>
    </row>
    <row r="5" spans="1:20" ht="89.25" x14ac:dyDescent="0.2">
      <c r="A5" s="65" t="s">
        <v>225</v>
      </c>
      <c r="B5" s="56" t="s">
        <v>226</v>
      </c>
      <c r="C5" s="66" t="s">
        <v>227</v>
      </c>
      <c r="D5" s="57" t="s">
        <v>52</v>
      </c>
      <c r="E5" s="162" t="s">
        <v>57</v>
      </c>
      <c r="F5" s="162" t="s">
        <v>57</v>
      </c>
      <c r="G5" s="57"/>
      <c r="H5" s="57"/>
      <c r="I5" s="26">
        <f>IF(D5="","",MONTH(DATEVALUE(D5&amp;" 1")))</f>
        <v>11</v>
      </c>
      <c r="J5" s="26">
        <f>IF(I5="","",IF(I5&gt;=7,2000,2001))</f>
        <v>2000</v>
      </c>
      <c r="K5" s="25">
        <f t="shared" si="0"/>
        <v>36831</v>
      </c>
      <c r="L5" s="26">
        <f>IF(E5="","",MONTH(DATEVALUE(E5&amp;" 1")))</f>
        <v>4</v>
      </c>
      <c r="M5" s="26">
        <f>IF(L5="","",IF(L5&gt;=7,2000,2001))</f>
        <v>2001</v>
      </c>
      <c r="N5" s="25">
        <f t="shared" si="1"/>
        <v>36982</v>
      </c>
      <c r="O5" s="26">
        <f>IF(F5="","",MONTH(DATEVALUE(F5&amp;" 1")))</f>
        <v>4</v>
      </c>
      <c r="P5" s="26">
        <f>IF(O5="","",IF(O5&gt;=7,2000,2001))</f>
        <v>2001</v>
      </c>
      <c r="Q5" s="25">
        <f t="shared" si="2"/>
        <v>36982</v>
      </c>
      <c r="R5" s="26" t="str">
        <f>IF(G5="","",MONTH(DATEVALUE(G5&amp;" 1")))</f>
        <v/>
      </c>
      <c r="S5" s="26" t="str">
        <f>IF(R5="","",IF(R5&gt;=7,2000,2001))</f>
        <v/>
      </c>
      <c r="T5" s="25" t="str">
        <f t="shared" si="3"/>
        <v/>
      </c>
    </row>
    <row r="6" spans="1:20" ht="76.5" x14ac:dyDescent="0.2">
      <c r="A6" s="56" t="s">
        <v>228</v>
      </c>
      <c r="B6" s="56" t="s">
        <v>229</v>
      </c>
      <c r="C6" s="66" t="s">
        <v>230</v>
      </c>
      <c r="D6" s="162" t="s">
        <v>52</v>
      </c>
      <c r="E6" s="162" t="s">
        <v>57</v>
      </c>
      <c r="F6" s="162" t="s">
        <v>57</v>
      </c>
      <c r="G6" s="57"/>
      <c r="H6" s="57"/>
      <c r="I6" s="26">
        <f>IF(D6="","",MONTH(DATEVALUE(D6&amp;" 1")))</f>
        <v>11</v>
      </c>
      <c r="J6" s="26">
        <f>IF(I6="","",IF(I6&gt;=7,2000,2001))</f>
        <v>2000</v>
      </c>
      <c r="K6" s="25">
        <f t="shared" si="0"/>
        <v>36831</v>
      </c>
      <c r="L6" s="26">
        <f>IF(E6="","",MONTH(DATEVALUE(E6&amp;" 1")))</f>
        <v>4</v>
      </c>
      <c r="M6" s="26">
        <f>IF(L6="","",IF(L6&gt;=7,2000,2001))</f>
        <v>2001</v>
      </c>
      <c r="N6" s="25">
        <f t="shared" si="1"/>
        <v>36982</v>
      </c>
      <c r="O6" s="26">
        <f>IF(F6="","",MONTH(DATEVALUE(F6&amp;" 1")))</f>
        <v>4</v>
      </c>
      <c r="P6" s="26">
        <f>IF(O6="","",IF(O6&gt;=7,2000,2001))</f>
        <v>2001</v>
      </c>
      <c r="Q6" s="25">
        <f t="shared" si="2"/>
        <v>36982</v>
      </c>
      <c r="R6" s="26" t="str">
        <f>IF(G6="","",MONTH(DATEVALUE(G6&amp;" 1")))</f>
        <v/>
      </c>
      <c r="S6" s="26" t="str">
        <f>IF(R6="","",IF(R6&gt;=7,2000,2001))</f>
        <v/>
      </c>
      <c r="T6" s="25" t="str">
        <f t="shared" si="3"/>
        <v/>
      </c>
    </row>
    <row r="7" spans="1:20" ht="127.5" x14ac:dyDescent="0.2">
      <c r="A7" s="65" t="s">
        <v>231</v>
      </c>
      <c r="B7" s="56" t="s">
        <v>232</v>
      </c>
      <c r="C7" s="66" t="s">
        <v>233</v>
      </c>
      <c r="D7" s="162" t="s">
        <v>52</v>
      </c>
      <c r="E7" s="162" t="s">
        <v>57</v>
      </c>
      <c r="F7" s="162" t="s">
        <v>57</v>
      </c>
      <c r="G7" s="57"/>
      <c r="H7" s="57"/>
      <c r="I7" s="26">
        <f>IF(D7="","",MONTH(DATEVALUE(D7&amp;" 1")))</f>
        <v>11</v>
      </c>
      <c r="J7" s="26">
        <f>IF(I7="","",IF(I7&gt;=7,2000,2001))</f>
        <v>2000</v>
      </c>
      <c r="K7" s="25">
        <f t="shared" si="0"/>
        <v>36831</v>
      </c>
      <c r="L7" s="26">
        <f>IF(E7="","",MONTH(DATEVALUE(E7&amp;" 1")))</f>
        <v>4</v>
      </c>
      <c r="M7" s="26">
        <f>IF(L7="","",IF(L7&gt;=7,2000,2001))</f>
        <v>2001</v>
      </c>
      <c r="N7" s="25">
        <f t="shared" si="1"/>
        <v>36982</v>
      </c>
      <c r="O7" s="26">
        <f>IF(F7="","",MONTH(DATEVALUE(F7&amp;" 1")))</f>
        <v>4</v>
      </c>
      <c r="P7" s="26">
        <f>IF(O7="","",IF(O7&gt;=7,2000,2001))</f>
        <v>2001</v>
      </c>
      <c r="Q7" s="25">
        <f t="shared" si="2"/>
        <v>36982</v>
      </c>
      <c r="R7" s="26" t="str">
        <f>IF(G7="","",MONTH(DATEVALUE(G7&amp;" 1")))</f>
        <v/>
      </c>
      <c r="S7" s="26" t="str">
        <f>IF(R7="","",IF(R7&gt;=7,2000,2001))</f>
        <v/>
      </c>
      <c r="T7" s="25" t="str">
        <f t="shared" si="3"/>
        <v/>
      </c>
    </row>
    <row r="8" spans="1:20" ht="140.25" x14ac:dyDescent="0.2">
      <c r="A8" s="65" t="s">
        <v>234</v>
      </c>
      <c r="B8" s="56" t="s">
        <v>193</v>
      </c>
      <c r="C8" s="66" t="s">
        <v>235</v>
      </c>
      <c r="D8" s="162" t="s">
        <v>52</v>
      </c>
      <c r="E8" s="162" t="s">
        <v>57</v>
      </c>
      <c r="F8" s="162" t="s">
        <v>57</v>
      </c>
      <c r="G8" s="57"/>
      <c r="H8" s="57"/>
      <c r="I8" s="26">
        <f t="shared" ref="I8:I16" si="4">IF(D8="","",MONTH(DATEVALUE(D8&amp;" 1")))</f>
        <v>11</v>
      </c>
      <c r="J8" s="26">
        <f t="shared" ref="J8:J18" si="5">IF(I8="","",IF(I8&gt;=7,2000,2001))</f>
        <v>2000</v>
      </c>
      <c r="K8" s="25">
        <f t="shared" si="0"/>
        <v>36831</v>
      </c>
      <c r="L8" s="26">
        <f t="shared" ref="L8:L16" si="6">IF(E8="","",MONTH(DATEVALUE(E8&amp;" 1")))</f>
        <v>4</v>
      </c>
      <c r="M8" s="26">
        <f t="shared" ref="M8:M18" si="7">IF(L8="","",IF(L8&gt;=7,2000,2001))</f>
        <v>2001</v>
      </c>
      <c r="N8" s="25">
        <f t="shared" si="1"/>
        <v>36982</v>
      </c>
      <c r="O8" s="26">
        <f t="shared" ref="O8:O16" si="8">IF(F8="","",MONTH(DATEVALUE(F8&amp;" 1")))</f>
        <v>4</v>
      </c>
      <c r="P8" s="26">
        <f t="shared" ref="P8:P18" si="9">IF(O8="","",IF(O8&gt;=7,2000,2001))</f>
        <v>2001</v>
      </c>
      <c r="Q8" s="25">
        <f t="shared" si="2"/>
        <v>36982</v>
      </c>
      <c r="R8" s="26" t="str">
        <f t="shared" ref="R8:R16" si="10">IF(G8="","",MONTH(DATEVALUE(G8&amp;" 1")))</f>
        <v/>
      </c>
      <c r="S8" s="26" t="str">
        <f t="shared" ref="S8:S18" si="11">IF(R8="","",IF(R8&gt;=7,2000,2001))</f>
        <v/>
      </c>
      <c r="T8" s="25" t="str">
        <f t="shared" si="3"/>
        <v/>
      </c>
    </row>
    <row r="9" spans="1:20" ht="114.75" x14ac:dyDescent="0.2">
      <c r="A9" s="56" t="s">
        <v>236</v>
      </c>
      <c r="B9" s="56" t="s">
        <v>237</v>
      </c>
      <c r="C9" s="56" t="s">
        <v>391</v>
      </c>
      <c r="D9" s="57"/>
      <c r="E9" s="57"/>
      <c r="F9" s="57" t="s">
        <v>56</v>
      </c>
      <c r="G9" s="57"/>
      <c r="H9" s="57"/>
      <c r="I9" s="26" t="str">
        <f t="shared" si="4"/>
        <v/>
      </c>
      <c r="J9" s="26" t="str">
        <f t="shared" si="5"/>
        <v/>
      </c>
      <c r="K9" s="25" t="str">
        <f t="shared" si="0"/>
        <v/>
      </c>
      <c r="L9" s="26" t="str">
        <f t="shared" si="6"/>
        <v/>
      </c>
      <c r="M9" s="26" t="str">
        <f t="shared" si="7"/>
        <v/>
      </c>
      <c r="N9" s="25" t="str">
        <f t="shared" si="1"/>
        <v/>
      </c>
      <c r="O9" s="26">
        <f t="shared" si="8"/>
        <v>3</v>
      </c>
      <c r="P9" s="26">
        <f t="shared" si="9"/>
        <v>2001</v>
      </c>
      <c r="Q9" s="25">
        <f t="shared" si="2"/>
        <v>36951</v>
      </c>
      <c r="R9" s="26" t="str">
        <f t="shared" si="10"/>
        <v/>
      </c>
      <c r="S9" s="26" t="str">
        <f t="shared" si="11"/>
        <v/>
      </c>
      <c r="T9" s="25" t="str">
        <f t="shared" si="3"/>
        <v/>
      </c>
    </row>
    <row r="10" spans="1:20" ht="127.5" x14ac:dyDescent="0.2">
      <c r="A10" s="65" t="s">
        <v>238</v>
      </c>
      <c r="B10" s="56" t="s">
        <v>239</v>
      </c>
      <c r="C10" s="66" t="s">
        <v>240</v>
      </c>
      <c r="D10" s="162" t="s">
        <v>53</v>
      </c>
      <c r="E10" s="162" t="s">
        <v>57</v>
      </c>
      <c r="F10" s="162" t="s">
        <v>57</v>
      </c>
      <c r="G10" s="57"/>
      <c r="H10" s="57"/>
      <c r="I10" s="26">
        <f t="shared" si="4"/>
        <v>12</v>
      </c>
      <c r="J10" s="26">
        <f t="shared" si="5"/>
        <v>2000</v>
      </c>
      <c r="K10" s="25">
        <f t="shared" si="0"/>
        <v>36861</v>
      </c>
      <c r="L10" s="26">
        <f t="shared" si="6"/>
        <v>4</v>
      </c>
      <c r="M10" s="26">
        <f t="shared" si="7"/>
        <v>2001</v>
      </c>
      <c r="N10" s="25">
        <f t="shared" si="1"/>
        <v>36982</v>
      </c>
      <c r="O10" s="26">
        <f t="shared" si="8"/>
        <v>4</v>
      </c>
      <c r="P10" s="26">
        <f t="shared" si="9"/>
        <v>2001</v>
      </c>
      <c r="Q10" s="25">
        <f t="shared" si="2"/>
        <v>36982</v>
      </c>
      <c r="R10" s="26" t="str">
        <f t="shared" si="10"/>
        <v/>
      </c>
      <c r="S10" s="26" t="str">
        <f t="shared" si="11"/>
        <v/>
      </c>
      <c r="T10" s="25" t="str">
        <f t="shared" si="3"/>
        <v/>
      </c>
    </row>
    <row r="11" spans="1:20" ht="89.25" x14ac:dyDescent="0.2">
      <c r="A11" s="65" t="s">
        <v>241</v>
      </c>
      <c r="B11" s="56" t="s">
        <v>242</v>
      </c>
      <c r="C11" s="56" t="s">
        <v>243</v>
      </c>
      <c r="D11" s="57" t="s">
        <v>56</v>
      </c>
      <c r="E11" s="57" t="s">
        <v>48</v>
      </c>
      <c r="F11" s="57" t="s">
        <v>48</v>
      </c>
      <c r="G11" s="60"/>
      <c r="H11" s="57"/>
      <c r="I11" s="26">
        <f t="shared" si="4"/>
        <v>3</v>
      </c>
      <c r="J11" s="26">
        <f t="shared" si="5"/>
        <v>2001</v>
      </c>
      <c r="K11" s="25">
        <f t="shared" si="0"/>
        <v>36951</v>
      </c>
      <c r="L11" s="26">
        <f t="shared" si="6"/>
        <v>7</v>
      </c>
      <c r="M11" s="26">
        <f t="shared" si="7"/>
        <v>2000</v>
      </c>
      <c r="N11" s="25">
        <f t="shared" si="1"/>
        <v>36708</v>
      </c>
      <c r="O11" s="26">
        <f t="shared" si="8"/>
        <v>7</v>
      </c>
      <c r="P11" s="26">
        <f t="shared" si="9"/>
        <v>2000</v>
      </c>
      <c r="Q11" s="25">
        <f t="shared" si="2"/>
        <v>36708</v>
      </c>
      <c r="R11" s="26" t="str">
        <f t="shared" si="10"/>
        <v/>
      </c>
      <c r="S11" s="26" t="str">
        <f t="shared" si="11"/>
        <v/>
      </c>
      <c r="T11" s="25" t="str">
        <f t="shared" si="3"/>
        <v/>
      </c>
    </row>
    <row r="12" spans="1:20" ht="153" x14ac:dyDescent="0.2">
      <c r="A12" s="65" t="s">
        <v>244</v>
      </c>
      <c r="B12" s="56" t="s">
        <v>245</v>
      </c>
      <c r="C12" s="56" t="s">
        <v>246</v>
      </c>
      <c r="D12" s="57" t="s">
        <v>56</v>
      </c>
      <c r="E12" s="57" t="s">
        <v>48</v>
      </c>
      <c r="F12" s="57" t="s">
        <v>48</v>
      </c>
      <c r="G12" s="60"/>
      <c r="H12" s="57"/>
      <c r="I12" s="26">
        <f t="shared" si="4"/>
        <v>3</v>
      </c>
      <c r="J12" s="26">
        <f t="shared" si="5"/>
        <v>2001</v>
      </c>
      <c r="K12" s="25">
        <f t="shared" si="0"/>
        <v>36951</v>
      </c>
      <c r="L12" s="26">
        <f t="shared" si="6"/>
        <v>7</v>
      </c>
      <c r="M12" s="26">
        <f t="shared" si="7"/>
        <v>2000</v>
      </c>
      <c r="N12" s="25">
        <f t="shared" si="1"/>
        <v>36708</v>
      </c>
      <c r="O12" s="26">
        <f t="shared" si="8"/>
        <v>7</v>
      </c>
      <c r="P12" s="26">
        <f t="shared" si="9"/>
        <v>2000</v>
      </c>
      <c r="Q12" s="25">
        <f t="shared" si="2"/>
        <v>36708</v>
      </c>
      <c r="R12" s="26" t="str">
        <f t="shared" si="10"/>
        <v/>
      </c>
      <c r="S12" s="26" t="str">
        <f t="shared" si="11"/>
        <v/>
      </c>
      <c r="T12" s="25" t="str">
        <f t="shared" si="3"/>
        <v/>
      </c>
    </row>
    <row r="13" spans="1:20" ht="140.25" x14ac:dyDescent="0.2">
      <c r="A13" s="65" t="s">
        <v>247</v>
      </c>
      <c r="B13" s="56" t="s">
        <v>248</v>
      </c>
      <c r="C13" s="66" t="s">
        <v>249</v>
      </c>
      <c r="D13" s="162" t="s">
        <v>52</v>
      </c>
      <c r="E13" s="162" t="s">
        <v>57</v>
      </c>
      <c r="F13" s="162" t="s">
        <v>57</v>
      </c>
      <c r="G13" s="60"/>
      <c r="H13" s="57"/>
      <c r="I13" s="26">
        <f t="shared" si="4"/>
        <v>11</v>
      </c>
      <c r="J13" s="26">
        <f t="shared" si="5"/>
        <v>2000</v>
      </c>
      <c r="K13" s="25">
        <f t="shared" si="0"/>
        <v>36831</v>
      </c>
      <c r="L13" s="26">
        <f t="shared" si="6"/>
        <v>4</v>
      </c>
      <c r="M13" s="26">
        <f t="shared" si="7"/>
        <v>2001</v>
      </c>
      <c r="N13" s="25">
        <f t="shared" si="1"/>
        <v>36982</v>
      </c>
      <c r="O13" s="26">
        <f t="shared" si="8"/>
        <v>4</v>
      </c>
      <c r="P13" s="26">
        <f t="shared" si="9"/>
        <v>2001</v>
      </c>
      <c r="Q13" s="25">
        <f t="shared" si="2"/>
        <v>36982</v>
      </c>
      <c r="R13" s="26" t="str">
        <f t="shared" si="10"/>
        <v/>
      </c>
      <c r="S13" s="26" t="str">
        <f t="shared" si="11"/>
        <v/>
      </c>
      <c r="T13" s="25" t="str">
        <f t="shared" si="3"/>
        <v/>
      </c>
    </row>
    <row r="14" spans="1:20" ht="76.5" x14ac:dyDescent="0.2">
      <c r="A14" s="65" t="s">
        <v>250</v>
      </c>
      <c r="B14" s="56" t="s">
        <v>251</v>
      </c>
      <c r="C14" s="66" t="s">
        <v>252</v>
      </c>
      <c r="D14" s="162" t="s">
        <v>54</v>
      </c>
      <c r="E14" s="162" t="s">
        <v>57</v>
      </c>
      <c r="F14" s="162" t="s">
        <v>57</v>
      </c>
      <c r="G14" s="60"/>
      <c r="H14" s="57"/>
      <c r="I14" s="26">
        <f t="shared" si="4"/>
        <v>1</v>
      </c>
      <c r="J14" s="26">
        <f t="shared" si="5"/>
        <v>2001</v>
      </c>
      <c r="K14" s="25">
        <f t="shared" si="0"/>
        <v>36892</v>
      </c>
      <c r="L14" s="26">
        <f t="shared" si="6"/>
        <v>4</v>
      </c>
      <c r="M14" s="26">
        <f t="shared" si="7"/>
        <v>2001</v>
      </c>
      <c r="N14" s="25">
        <f t="shared" si="1"/>
        <v>36982</v>
      </c>
      <c r="O14" s="26">
        <f t="shared" si="8"/>
        <v>4</v>
      </c>
      <c r="P14" s="26">
        <f t="shared" si="9"/>
        <v>2001</v>
      </c>
      <c r="Q14" s="25">
        <f t="shared" si="2"/>
        <v>36982</v>
      </c>
      <c r="R14" s="26" t="str">
        <f t="shared" si="10"/>
        <v/>
      </c>
      <c r="S14" s="26" t="str">
        <f t="shared" si="11"/>
        <v/>
      </c>
      <c r="T14" s="25" t="str">
        <f t="shared" si="3"/>
        <v/>
      </c>
    </row>
    <row r="15" spans="1:20" ht="102" x14ac:dyDescent="0.2">
      <c r="A15" s="65" t="s">
        <v>253</v>
      </c>
      <c r="B15" s="56" t="s">
        <v>251</v>
      </c>
      <c r="C15" s="66" t="s">
        <v>254</v>
      </c>
      <c r="D15" s="162" t="s">
        <v>54</v>
      </c>
      <c r="E15" s="163" t="s">
        <v>57</v>
      </c>
      <c r="F15" s="162" t="s">
        <v>57</v>
      </c>
      <c r="G15" s="61"/>
      <c r="H15" s="57"/>
      <c r="I15" s="26">
        <f t="shared" si="4"/>
        <v>1</v>
      </c>
      <c r="J15" s="26">
        <f t="shared" si="5"/>
        <v>2001</v>
      </c>
      <c r="K15" s="25">
        <f t="shared" si="0"/>
        <v>36892</v>
      </c>
      <c r="L15" s="26">
        <f t="shared" si="6"/>
        <v>4</v>
      </c>
      <c r="M15" s="26">
        <f t="shared" si="7"/>
        <v>2001</v>
      </c>
      <c r="N15" s="25">
        <f t="shared" si="1"/>
        <v>36982</v>
      </c>
      <c r="O15" s="26">
        <f t="shared" si="8"/>
        <v>4</v>
      </c>
      <c r="P15" s="26">
        <f t="shared" si="9"/>
        <v>2001</v>
      </c>
      <c r="Q15" s="25">
        <f t="shared" si="2"/>
        <v>36982</v>
      </c>
      <c r="R15" s="26" t="str">
        <f t="shared" si="10"/>
        <v/>
      </c>
      <c r="S15" s="26" t="str">
        <f t="shared" si="11"/>
        <v/>
      </c>
      <c r="T15" s="25" t="str">
        <f t="shared" si="3"/>
        <v/>
      </c>
    </row>
    <row r="16" spans="1:20" ht="63.75" x14ac:dyDescent="0.2">
      <c r="A16" s="58" t="s">
        <v>255</v>
      </c>
      <c r="B16" s="51" t="s">
        <v>256</v>
      </c>
      <c r="C16" s="66" t="s">
        <v>257</v>
      </c>
      <c r="D16" s="162" t="s">
        <v>54</v>
      </c>
      <c r="E16" s="162" t="s">
        <v>57</v>
      </c>
      <c r="F16" s="162" t="s">
        <v>57</v>
      </c>
      <c r="G16" s="61"/>
      <c r="H16" s="57"/>
      <c r="I16" s="26">
        <f t="shared" si="4"/>
        <v>1</v>
      </c>
      <c r="J16" s="26">
        <f t="shared" si="5"/>
        <v>2001</v>
      </c>
      <c r="K16" s="25">
        <f t="shared" si="0"/>
        <v>36892</v>
      </c>
      <c r="L16" s="26">
        <f t="shared" si="6"/>
        <v>4</v>
      </c>
      <c r="M16" s="26">
        <f t="shared" si="7"/>
        <v>2001</v>
      </c>
      <c r="N16" s="25">
        <f t="shared" si="1"/>
        <v>36982</v>
      </c>
      <c r="O16" s="26">
        <f t="shared" si="8"/>
        <v>4</v>
      </c>
      <c r="P16" s="26">
        <f t="shared" si="9"/>
        <v>2001</v>
      </c>
      <c r="Q16" s="25">
        <f t="shared" si="2"/>
        <v>36982</v>
      </c>
      <c r="R16" s="26" t="str">
        <f t="shared" si="10"/>
        <v/>
      </c>
      <c r="S16" s="26" t="str">
        <f t="shared" si="11"/>
        <v/>
      </c>
      <c r="T16" s="25" t="str">
        <f t="shared" si="3"/>
        <v/>
      </c>
    </row>
    <row r="17" spans="1:20" ht="63.75" x14ac:dyDescent="0.2">
      <c r="A17" s="67" t="s">
        <v>258</v>
      </c>
      <c r="B17" s="56" t="s">
        <v>259</v>
      </c>
      <c r="C17" s="66" t="s">
        <v>260</v>
      </c>
      <c r="D17" s="162" t="s">
        <v>54</v>
      </c>
      <c r="E17" s="162" t="s">
        <v>57</v>
      </c>
      <c r="F17" s="162" t="s">
        <v>57</v>
      </c>
      <c r="G17" s="57"/>
      <c r="H17" s="57"/>
      <c r="I17" s="26">
        <f>IF(D17="","",MONTH(DATEVALUE(D17&amp;" 1")))</f>
        <v>1</v>
      </c>
      <c r="J17" s="26">
        <f t="shared" si="5"/>
        <v>2001</v>
      </c>
      <c r="K17" s="25">
        <f t="shared" si="0"/>
        <v>36892</v>
      </c>
      <c r="L17" s="26">
        <f>IF(E17="","",MONTH(DATEVALUE(E17&amp;" 1")))</f>
        <v>4</v>
      </c>
      <c r="M17" s="26">
        <f t="shared" si="7"/>
        <v>2001</v>
      </c>
      <c r="N17" s="25">
        <f t="shared" si="1"/>
        <v>36982</v>
      </c>
      <c r="O17" s="26">
        <f>IF(F17="","",MONTH(DATEVALUE(F17&amp;" 1")))</f>
        <v>4</v>
      </c>
      <c r="P17" s="26">
        <f t="shared" si="9"/>
        <v>2001</v>
      </c>
      <c r="Q17" s="25">
        <f t="shared" si="2"/>
        <v>36982</v>
      </c>
      <c r="R17" s="26" t="str">
        <f>IF(G17="","",MONTH(DATEVALUE(G17&amp;" 1")))</f>
        <v/>
      </c>
      <c r="S17" s="26" t="str">
        <f t="shared" si="11"/>
        <v/>
      </c>
      <c r="T17" s="25" t="str">
        <f t="shared" si="3"/>
        <v/>
      </c>
    </row>
    <row r="18" spans="1:20" ht="140.25" x14ac:dyDescent="0.2">
      <c r="A18" s="58" t="s">
        <v>261</v>
      </c>
      <c r="B18" s="51"/>
      <c r="C18" s="66" t="s">
        <v>262</v>
      </c>
      <c r="D18" s="162" t="s">
        <v>58</v>
      </c>
      <c r="E18" s="162" t="s">
        <v>48</v>
      </c>
      <c r="F18" s="162" t="s">
        <v>48</v>
      </c>
      <c r="G18" s="163"/>
      <c r="H18" s="57"/>
      <c r="I18" s="26">
        <f>IF(D18="","",MONTH(DATEVALUE(D18&amp;" 1")))</f>
        <v>5</v>
      </c>
      <c r="J18" s="26">
        <f t="shared" si="5"/>
        <v>2001</v>
      </c>
      <c r="K18" s="25">
        <f t="shared" si="0"/>
        <v>37012</v>
      </c>
      <c r="L18" s="26">
        <f>IF(E18="","",MONTH(DATEVALUE(E18&amp;" 1")))</f>
        <v>7</v>
      </c>
      <c r="M18" s="26">
        <f t="shared" si="7"/>
        <v>2000</v>
      </c>
      <c r="N18" s="25">
        <f t="shared" si="1"/>
        <v>36708</v>
      </c>
      <c r="O18" s="26">
        <f>IF(F18="","",MONTH(DATEVALUE(F18&amp;" 1")))</f>
        <v>7</v>
      </c>
      <c r="P18" s="26">
        <f t="shared" si="9"/>
        <v>2000</v>
      </c>
      <c r="Q18" s="25">
        <f t="shared" si="2"/>
        <v>36708</v>
      </c>
      <c r="R18" s="26" t="str">
        <f>IF(G18="","",MONTH(DATEVALUE(G18&amp;" 1")))</f>
        <v/>
      </c>
      <c r="S18" s="26" t="str">
        <f t="shared" si="11"/>
        <v/>
      </c>
      <c r="T18" s="25" t="str">
        <f t="shared" si="3"/>
        <v/>
      </c>
    </row>
    <row r="19" spans="1:20" ht="102" x14ac:dyDescent="0.2">
      <c r="A19" s="58" t="s">
        <v>263</v>
      </c>
      <c r="B19" s="51" t="s">
        <v>264</v>
      </c>
      <c r="C19" s="66" t="s">
        <v>434</v>
      </c>
      <c r="D19" s="162" t="s">
        <v>48</v>
      </c>
      <c r="E19" s="162" t="s">
        <v>49</v>
      </c>
      <c r="F19" s="162" t="s">
        <v>49</v>
      </c>
      <c r="G19" s="163" t="s">
        <v>49</v>
      </c>
      <c r="H19" s="57"/>
      <c r="I19" s="26">
        <f t="shared" ref="I19:I28" si="12">IF(D19="","",MONTH(DATEVALUE(D19&amp;" 1")))</f>
        <v>7</v>
      </c>
      <c r="J19" s="26">
        <f t="shared" ref="J19:J28" si="13">IF(I19="","",IF(I19&gt;=7,2000,2001))</f>
        <v>2000</v>
      </c>
      <c r="K19" s="25">
        <f t="shared" ref="K19:K28" si="14">IF(OR(I19="",J19=""),"",DATE(J19,I19,1))</f>
        <v>36708</v>
      </c>
      <c r="L19" s="26">
        <f t="shared" ref="L19:L28" si="15">IF(E19="","",MONTH(DATEVALUE(E19&amp;" 1")))</f>
        <v>8</v>
      </c>
      <c r="M19" s="26">
        <f t="shared" ref="M19:M28" si="16">IF(L19="","",IF(L19&gt;=7,2000,2001))</f>
        <v>2000</v>
      </c>
      <c r="N19" s="25">
        <f t="shared" ref="N19:N28" si="17">IF(OR(L19="",M19=""),"",DATE(M19,L19,1))</f>
        <v>36739</v>
      </c>
      <c r="O19" s="26">
        <f t="shared" ref="O19:O28" si="18">IF(F19="","",MONTH(DATEVALUE(F19&amp;" 1")))</f>
        <v>8</v>
      </c>
      <c r="P19" s="26">
        <f t="shared" ref="P19:P28" si="19">IF(O19="","",IF(O19&gt;=7,2000,2001))</f>
        <v>2000</v>
      </c>
      <c r="Q19" s="25">
        <f t="shared" ref="Q19:Q28" si="20">IF(OR(O19="",P19=""),"",DATE(P19,O19,1))</f>
        <v>36739</v>
      </c>
      <c r="R19" s="26">
        <f t="shared" ref="R19:R28" si="21">IF(G19="","",MONTH(DATEVALUE(G19&amp;" 1")))</f>
        <v>8</v>
      </c>
      <c r="S19" s="26">
        <f t="shared" ref="S19:S28" si="22">IF(R19="","",IF(R19&gt;=7,2000,2001))</f>
        <v>2000</v>
      </c>
      <c r="T19" s="25">
        <f t="shared" ref="T19:T28" si="23">IF(OR(R19="",S19=""),"",DATE(S19,R19,1))</f>
        <v>36739</v>
      </c>
    </row>
    <row r="20" spans="1:20" x14ac:dyDescent="0.2">
      <c r="A20" s="67"/>
      <c r="B20" s="51"/>
      <c r="C20" s="66"/>
      <c r="D20" s="57"/>
      <c r="E20" s="57"/>
      <c r="F20" s="57"/>
      <c r="G20" s="57"/>
      <c r="H20" s="57"/>
      <c r="I20" s="26" t="str">
        <f t="shared" si="12"/>
        <v/>
      </c>
      <c r="J20" s="26" t="str">
        <f t="shared" si="13"/>
        <v/>
      </c>
      <c r="K20" s="25" t="str">
        <f t="shared" si="14"/>
        <v/>
      </c>
      <c r="L20" s="26" t="str">
        <f t="shared" si="15"/>
        <v/>
      </c>
      <c r="M20" s="26" t="str">
        <f t="shared" si="16"/>
        <v/>
      </c>
      <c r="N20" s="25" t="str">
        <f t="shared" si="17"/>
        <v/>
      </c>
      <c r="O20" s="26" t="str">
        <f t="shared" si="18"/>
        <v/>
      </c>
      <c r="P20" s="26" t="str">
        <f t="shared" si="19"/>
        <v/>
      </c>
      <c r="Q20" s="25" t="str">
        <f t="shared" si="20"/>
        <v/>
      </c>
      <c r="R20" s="26" t="str">
        <f t="shared" si="21"/>
        <v/>
      </c>
      <c r="S20" s="26" t="str">
        <f t="shared" si="22"/>
        <v/>
      </c>
      <c r="T20" s="25" t="str">
        <f t="shared" si="23"/>
        <v/>
      </c>
    </row>
    <row r="21" spans="1:20" x14ac:dyDescent="0.2">
      <c r="A21" s="67"/>
      <c r="B21" s="51"/>
      <c r="C21" s="66"/>
      <c r="D21" s="57"/>
      <c r="E21" s="57"/>
      <c r="F21" s="57"/>
      <c r="G21" s="57"/>
      <c r="H21" s="57"/>
      <c r="I21" s="26" t="str">
        <f t="shared" si="12"/>
        <v/>
      </c>
      <c r="J21" s="26" t="str">
        <f t="shared" si="13"/>
        <v/>
      </c>
      <c r="K21" s="25" t="str">
        <f t="shared" si="14"/>
        <v/>
      </c>
      <c r="L21" s="26" t="str">
        <f t="shared" si="15"/>
        <v/>
      </c>
      <c r="M21" s="26" t="str">
        <f t="shared" si="16"/>
        <v/>
      </c>
      <c r="N21" s="25" t="str">
        <f t="shared" si="17"/>
        <v/>
      </c>
      <c r="O21" s="26" t="str">
        <f t="shared" si="18"/>
        <v/>
      </c>
      <c r="P21" s="26" t="str">
        <f t="shared" si="19"/>
        <v/>
      </c>
      <c r="Q21" s="25" t="str">
        <f t="shared" si="20"/>
        <v/>
      </c>
      <c r="R21" s="26" t="str">
        <f t="shared" si="21"/>
        <v/>
      </c>
      <c r="S21" s="26" t="str">
        <f t="shared" si="22"/>
        <v/>
      </c>
      <c r="T21" s="25" t="str">
        <f t="shared" si="23"/>
        <v/>
      </c>
    </row>
    <row r="22" spans="1:20" x14ac:dyDescent="0.2">
      <c r="A22" s="67"/>
      <c r="B22" s="51"/>
      <c r="C22" s="66"/>
      <c r="D22" s="57"/>
      <c r="E22" s="57"/>
      <c r="F22" s="57"/>
      <c r="G22" s="57"/>
      <c r="H22" s="57"/>
      <c r="I22" s="26" t="str">
        <f t="shared" si="12"/>
        <v/>
      </c>
      <c r="J22" s="26" t="str">
        <f t="shared" si="13"/>
        <v/>
      </c>
      <c r="K22" s="25" t="str">
        <f t="shared" si="14"/>
        <v/>
      </c>
      <c r="L22" s="26" t="str">
        <f t="shared" si="15"/>
        <v/>
      </c>
      <c r="M22" s="26" t="str">
        <f t="shared" si="16"/>
        <v/>
      </c>
      <c r="N22" s="25" t="str">
        <f t="shared" si="17"/>
        <v/>
      </c>
      <c r="O22" s="26" t="str">
        <f t="shared" si="18"/>
        <v/>
      </c>
      <c r="P22" s="26" t="str">
        <f t="shared" si="19"/>
        <v/>
      </c>
      <c r="Q22" s="25" t="str">
        <f t="shared" si="20"/>
        <v/>
      </c>
      <c r="R22" s="26" t="str">
        <f t="shared" si="21"/>
        <v/>
      </c>
      <c r="S22" s="26" t="str">
        <f t="shared" si="22"/>
        <v/>
      </c>
      <c r="T22" s="25" t="str">
        <f t="shared" si="23"/>
        <v/>
      </c>
    </row>
    <row r="23" spans="1:20" x14ac:dyDescent="0.2">
      <c r="A23" s="67"/>
      <c r="B23" s="51"/>
      <c r="C23" s="66"/>
      <c r="D23" s="57"/>
      <c r="E23" s="57"/>
      <c r="F23" s="57"/>
      <c r="G23" s="57"/>
      <c r="H23" s="57"/>
      <c r="I23" s="26" t="str">
        <f t="shared" si="12"/>
        <v/>
      </c>
      <c r="J23" s="26" t="str">
        <f t="shared" si="13"/>
        <v/>
      </c>
      <c r="K23" s="25" t="str">
        <f t="shared" si="14"/>
        <v/>
      </c>
      <c r="L23" s="26" t="str">
        <f t="shared" si="15"/>
        <v/>
      </c>
      <c r="M23" s="26" t="str">
        <f t="shared" si="16"/>
        <v/>
      </c>
      <c r="N23" s="25" t="str">
        <f t="shared" si="17"/>
        <v/>
      </c>
      <c r="O23" s="26" t="str">
        <f t="shared" si="18"/>
        <v/>
      </c>
      <c r="P23" s="26" t="str">
        <f t="shared" si="19"/>
        <v/>
      </c>
      <c r="Q23" s="25" t="str">
        <f t="shared" si="20"/>
        <v/>
      </c>
      <c r="R23" s="26" t="str">
        <f t="shared" si="21"/>
        <v/>
      </c>
      <c r="S23" s="26" t="str">
        <f t="shared" si="22"/>
        <v/>
      </c>
      <c r="T23" s="25" t="str">
        <f t="shared" si="23"/>
        <v/>
      </c>
    </row>
    <row r="24" spans="1:20" x14ac:dyDescent="0.2">
      <c r="A24" s="67"/>
      <c r="B24" s="51"/>
      <c r="C24" s="66"/>
      <c r="D24" s="57"/>
      <c r="E24" s="57"/>
      <c r="F24" s="57"/>
      <c r="G24" s="57"/>
      <c r="H24" s="57"/>
      <c r="I24" s="26" t="str">
        <f t="shared" si="12"/>
        <v/>
      </c>
      <c r="J24" s="26" t="str">
        <f t="shared" si="13"/>
        <v/>
      </c>
      <c r="K24" s="25" t="str">
        <f t="shared" si="14"/>
        <v/>
      </c>
      <c r="L24" s="26" t="str">
        <f t="shared" si="15"/>
        <v/>
      </c>
      <c r="M24" s="26" t="str">
        <f t="shared" si="16"/>
        <v/>
      </c>
      <c r="N24" s="25" t="str">
        <f t="shared" si="17"/>
        <v/>
      </c>
      <c r="O24" s="26" t="str">
        <f t="shared" si="18"/>
        <v/>
      </c>
      <c r="P24" s="26" t="str">
        <f t="shared" si="19"/>
        <v/>
      </c>
      <c r="Q24" s="25" t="str">
        <f t="shared" si="20"/>
        <v/>
      </c>
      <c r="R24" s="26" t="str">
        <f t="shared" si="21"/>
        <v/>
      </c>
      <c r="S24" s="26" t="str">
        <f t="shared" si="22"/>
        <v/>
      </c>
      <c r="T24" s="25" t="str">
        <f t="shared" si="23"/>
        <v/>
      </c>
    </row>
    <row r="25" spans="1:20" x14ac:dyDescent="0.2">
      <c r="A25" s="67"/>
      <c r="B25" s="51"/>
      <c r="C25" s="66"/>
      <c r="D25" s="57"/>
      <c r="E25" s="57"/>
      <c r="F25" s="57"/>
      <c r="G25" s="57"/>
      <c r="H25" s="57"/>
      <c r="I25" s="26" t="str">
        <f t="shared" si="12"/>
        <v/>
      </c>
      <c r="J25" s="26" t="str">
        <f t="shared" si="13"/>
        <v/>
      </c>
      <c r="K25" s="25" t="str">
        <f t="shared" si="14"/>
        <v/>
      </c>
      <c r="L25" s="26" t="str">
        <f t="shared" si="15"/>
        <v/>
      </c>
      <c r="M25" s="26" t="str">
        <f t="shared" si="16"/>
        <v/>
      </c>
      <c r="N25" s="25" t="str">
        <f t="shared" si="17"/>
        <v/>
      </c>
      <c r="O25" s="26" t="str">
        <f t="shared" si="18"/>
        <v/>
      </c>
      <c r="P25" s="26" t="str">
        <f t="shared" si="19"/>
        <v/>
      </c>
      <c r="Q25" s="25" t="str">
        <f t="shared" si="20"/>
        <v/>
      </c>
      <c r="R25" s="26" t="str">
        <f t="shared" si="21"/>
        <v/>
      </c>
      <c r="S25" s="26" t="str">
        <f t="shared" si="22"/>
        <v/>
      </c>
      <c r="T25" s="25" t="str">
        <f t="shared" si="23"/>
        <v/>
      </c>
    </row>
    <row r="26" spans="1:20" x14ac:dyDescent="0.2">
      <c r="A26" s="67"/>
      <c r="B26" s="51"/>
      <c r="C26" s="66"/>
      <c r="D26" s="57"/>
      <c r="E26" s="57"/>
      <c r="F26" s="57"/>
      <c r="G26" s="57"/>
      <c r="H26" s="57"/>
      <c r="I26" s="26" t="str">
        <f t="shared" si="12"/>
        <v/>
      </c>
      <c r="J26" s="26" t="str">
        <f t="shared" si="13"/>
        <v/>
      </c>
      <c r="K26" s="25" t="str">
        <f t="shared" si="14"/>
        <v/>
      </c>
      <c r="L26" s="26" t="str">
        <f t="shared" si="15"/>
        <v/>
      </c>
      <c r="M26" s="26" t="str">
        <f t="shared" si="16"/>
        <v/>
      </c>
      <c r="N26" s="25" t="str">
        <f t="shared" si="17"/>
        <v/>
      </c>
      <c r="O26" s="26" t="str">
        <f t="shared" si="18"/>
        <v/>
      </c>
      <c r="P26" s="26" t="str">
        <f t="shared" si="19"/>
        <v/>
      </c>
      <c r="Q26" s="25" t="str">
        <f t="shared" si="20"/>
        <v/>
      </c>
      <c r="R26" s="26" t="str">
        <f t="shared" si="21"/>
        <v/>
      </c>
      <c r="S26" s="26" t="str">
        <f t="shared" si="22"/>
        <v/>
      </c>
      <c r="T26" s="25" t="str">
        <f t="shared" si="23"/>
        <v/>
      </c>
    </row>
    <row r="27" spans="1:20" x14ac:dyDescent="0.2">
      <c r="A27" s="67"/>
      <c r="B27" s="51"/>
      <c r="C27" s="66"/>
      <c r="D27" s="57"/>
      <c r="E27" s="57"/>
      <c r="F27" s="57"/>
      <c r="G27" s="57"/>
      <c r="H27" s="57"/>
      <c r="I27" s="26" t="str">
        <f t="shared" si="12"/>
        <v/>
      </c>
      <c r="J27" s="26" t="str">
        <f t="shared" si="13"/>
        <v/>
      </c>
      <c r="K27" s="25" t="str">
        <f t="shared" si="14"/>
        <v/>
      </c>
      <c r="L27" s="26" t="str">
        <f t="shared" si="15"/>
        <v/>
      </c>
      <c r="M27" s="26" t="str">
        <f t="shared" si="16"/>
        <v/>
      </c>
      <c r="N27" s="25" t="str">
        <f t="shared" si="17"/>
        <v/>
      </c>
      <c r="O27" s="26" t="str">
        <f t="shared" si="18"/>
        <v/>
      </c>
      <c r="P27" s="26" t="str">
        <f t="shared" si="19"/>
        <v/>
      </c>
      <c r="Q27" s="25" t="str">
        <f t="shared" si="20"/>
        <v/>
      </c>
      <c r="R27" s="26" t="str">
        <f t="shared" si="21"/>
        <v/>
      </c>
      <c r="S27" s="26" t="str">
        <f t="shared" si="22"/>
        <v/>
      </c>
      <c r="T27" s="25" t="str">
        <f t="shared" si="23"/>
        <v/>
      </c>
    </row>
    <row r="28" spans="1:20" x14ac:dyDescent="0.2">
      <c r="A28" s="67"/>
      <c r="B28" s="51"/>
      <c r="C28" s="66"/>
      <c r="D28" s="57"/>
      <c r="E28" s="57"/>
      <c r="F28" s="57"/>
      <c r="G28" s="57"/>
      <c r="H28" s="61"/>
      <c r="I28" s="26" t="str">
        <f t="shared" si="12"/>
        <v/>
      </c>
      <c r="J28" s="26" t="str">
        <f t="shared" si="13"/>
        <v/>
      </c>
      <c r="K28" s="25" t="str">
        <f t="shared" si="14"/>
        <v/>
      </c>
      <c r="L28" s="26" t="str">
        <f t="shared" si="15"/>
        <v/>
      </c>
      <c r="M28" s="26" t="str">
        <f t="shared" si="16"/>
        <v/>
      </c>
      <c r="N28" s="25" t="str">
        <f t="shared" si="17"/>
        <v/>
      </c>
      <c r="O28" s="26" t="str">
        <f t="shared" si="18"/>
        <v/>
      </c>
      <c r="P28" s="26" t="str">
        <f t="shared" si="19"/>
        <v/>
      </c>
      <c r="Q28" s="25" t="str">
        <f t="shared" si="20"/>
        <v/>
      </c>
      <c r="R28" s="26" t="str">
        <f t="shared" si="21"/>
        <v/>
      </c>
      <c r="S28" s="26" t="str">
        <f t="shared" si="22"/>
        <v/>
      </c>
      <c r="T28" s="25" t="str">
        <f t="shared" si="23"/>
        <v/>
      </c>
    </row>
    <row r="29" spans="1:20" x14ac:dyDescent="0.2">
      <c r="A29" s="84" t="str">
        <f>HYPERLINK("#'3. Fiscal Timeline'!A1","Click here to return to the Timeline")</f>
        <v>Click here to return to the Timeline</v>
      </c>
    </row>
    <row r="30" spans="1:20" x14ac:dyDescent="0.2"/>
    <row r="31" spans="1:20" x14ac:dyDescent="0.2">
      <c r="A31" s="10" t="s">
        <v>135</v>
      </c>
      <c r="B31" s="12"/>
      <c r="C31"/>
    </row>
    <row r="32" spans="1:20" x14ac:dyDescent="0.2">
      <c r="A32" s="13" t="s">
        <v>334</v>
      </c>
      <c r="B32" s="11" t="s">
        <v>136</v>
      </c>
      <c r="C32"/>
    </row>
    <row r="33" spans="1:8" ht="25.5" x14ac:dyDescent="0.2">
      <c r="A33" s="182" t="s">
        <v>387</v>
      </c>
      <c r="B33" s="97" t="s">
        <v>424</v>
      </c>
      <c r="C33"/>
    </row>
    <row r="34" spans="1:8" x14ac:dyDescent="0.2">
      <c r="A34" s="182" t="s">
        <v>333</v>
      </c>
      <c r="B34" s="183" t="s">
        <v>335</v>
      </c>
      <c r="C34"/>
    </row>
    <row r="35" spans="1:8" ht="25.5" x14ac:dyDescent="0.2">
      <c r="A35" s="182" t="s">
        <v>388</v>
      </c>
      <c r="B35" s="183" t="s">
        <v>389</v>
      </c>
      <c r="C35"/>
    </row>
    <row r="36" spans="1:8" x14ac:dyDescent="0.2"/>
    <row r="37" spans="1:8" x14ac:dyDescent="0.2">
      <c r="A37" s="153" t="s">
        <v>330</v>
      </c>
    </row>
    <row r="38" spans="1:8" x14ac:dyDescent="0.2">
      <c r="A38" s="143" t="s">
        <v>40</v>
      </c>
    </row>
    <row r="39" spans="1:8" x14ac:dyDescent="0.2">
      <c r="A39" s="184" t="s">
        <v>41</v>
      </c>
      <c r="B39" s="184"/>
      <c r="C39" s="184"/>
      <c r="D39" s="184"/>
      <c r="E39" s="184"/>
      <c r="F39" s="184"/>
      <c r="G39" s="184"/>
      <c r="H39" s="184"/>
    </row>
  </sheetData>
  <sheetProtection algorithmName="SHA-512" hashValue="bfCG0a3uGsc6GF+jylaSB1Z2kjmMqHYu/9A5cTn2ZYHD07mOmf+ZcfcSq7EARxXsWFIXPgjRfkKBpVVs/gNiEQ==" saltValue="QHX7VZ9kc+t4FdHNTDw5dQ==" spinCount="100000" sheet="1" formatCells="0" formatColumns="0" formatRows="0"/>
  <mergeCells count="1">
    <mergeCell ref="A39:H39"/>
  </mergeCells>
  <dataValidations count="1">
    <dataValidation type="list" allowBlank="1" showInputMessage="1" showErrorMessage="1" sqref="D4:G28" xr:uid="{00000000-0002-0000-0C00-000000000000}">
      <formula1>Months</formula1>
    </dataValidation>
  </dataValidations>
  <hyperlinks>
    <hyperlink ref="A38" r:id="rId1" xr:uid="{00000000-0004-0000-0C00-00000D000000}"/>
    <hyperlink ref="B34" r:id="rId2" location="Fiscal" display="https://sites.ed.gov/idea/grantees/ - Fiscal" xr:uid="{5CFB3B8B-20E5-4FC3-98B4-769CCB29D987}"/>
    <hyperlink ref="B35" r:id="rId3" display="https://ideadata.org/resources?f%5B0%5D=topics_1%3A919" xr:uid="{CA8F0148-2E2E-4D1F-8493-253F6A3D4000}"/>
    <hyperlink ref="B33" r:id="rId4" xr:uid="{F45C1296-6544-4D94-B003-5406010F6294}"/>
  </hyperlinks>
  <pageMargins left="0.7" right="0.7" top="0.75" bottom="0.75" header="0.3" footer="0.3"/>
  <pageSetup orientation="portrait" r:id="rId5"/>
  <tableParts count="2">
    <tablePart r:id="rId6"/>
    <tablePart r:id="rId7"/>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999FF"/>
  </sheetPr>
  <dimension ref="A1:T29"/>
  <sheetViews>
    <sheetView showGridLines="0" zoomScaleNormal="100" workbookViewId="0"/>
  </sheetViews>
  <sheetFormatPr defaultColWidth="0" defaultRowHeight="12.75" zeroHeight="1" x14ac:dyDescent="0.2"/>
  <cols>
    <col min="1" max="2" width="35.5703125" customWidth="1"/>
    <col min="3" max="3" width="45.5703125" customWidth="1"/>
    <col min="4" max="7" width="13.5703125" customWidth="1"/>
    <col min="8" max="8" width="50.7109375" customWidth="1"/>
    <col min="9" max="9" width="12.42578125" hidden="1" customWidth="1"/>
    <col min="10" max="10" width="9" hidden="1" customWidth="1"/>
    <col min="11" max="11" width="11.42578125" hidden="1" customWidth="1"/>
    <col min="12" max="12" width="10.5703125" hidden="1" customWidth="1"/>
    <col min="13" max="13" width="9" hidden="1" customWidth="1"/>
    <col min="14" max="14" width="10.42578125" hidden="1" customWidth="1"/>
    <col min="15" max="16" width="9" hidden="1" customWidth="1"/>
    <col min="17" max="17" width="11.5703125" hidden="1" customWidth="1"/>
    <col min="18" max="20" width="9" hidden="1" customWidth="1"/>
    <col min="21" max="16384" width="9" hidden="1"/>
  </cols>
  <sheetData>
    <row r="1" spans="1:20" x14ac:dyDescent="0.2">
      <c r="A1" s="10" t="s">
        <v>82</v>
      </c>
      <c r="B1" s="10"/>
      <c r="C1" s="10"/>
      <c r="D1" s="24"/>
      <c r="E1" s="24"/>
      <c r="F1" s="24"/>
      <c r="G1" s="24"/>
      <c r="H1" s="24"/>
    </row>
    <row r="2" spans="1:20" x14ac:dyDescent="0.2">
      <c r="A2" s="10"/>
      <c r="B2" s="10"/>
      <c r="C2" s="10"/>
      <c r="D2" s="108" t="s">
        <v>91</v>
      </c>
      <c r="E2" s="24"/>
      <c r="F2" s="24"/>
      <c r="G2" s="24"/>
      <c r="H2" s="24"/>
    </row>
    <row r="3" spans="1:20" ht="25.5" x14ac:dyDescent="0.2">
      <c r="A3" s="7" t="s">
        <v>47</v>
      </c>
      <c r="B3" s="8" t="s">
        <v>92</v>
      </c>
      <c r="C3" s="15"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63.75" x14ac:dyDescent="0.2">
      <c r="A4" s="62" t="s">
        <v>265</v>
      </c>
      <c r="B4" s="62"/>
      <c r="C4" s="62" t="s">
        <v>266</v>
      </c>
      <c r="D4" s="69" t="s">
        <v>48</v>
      </c>
      <c r="E4" s="69" t="s">
        <v>51</v>
      </c>
      <c r="F4" s="69" t="s">
        <v>51</v>
      </c>
      <c r="G4" s="68"/>
      <c r="H4" s="68"/>
      <c r="I4" s="26">
        <f>IF(D4="","",MONTH(DATEVALUE(D4&amp;" 1")))</f>
        <v>7</v>
      </c>
      <c r="J4" s="26">
        <f>IF(I4="","",IF(I4&gt;=7,2000,2001))</f>
        <v>2000</v>
      </c>
      <c r="K4" s="25">
        <f>IF(OR(I4="",J4=""),"",DATE(J4,I4,1))</f>
        <v>36708</v>
      </c>
      <c r="L4" s="26">
        <f>IF(E4="","",MONTH(DATEVALUE(E4&amp;" 1")))</f>
        <v>10</v>
      </c>
      <c r="M4" s="26">
        <f>IF(L4="","",IF(L4&gt;=7,2000,2001))</f>
        <v>2000</v>
      </c>
      <c r="N4" s="25">
        <f>IF(OR(L4="",M4=""),"",DATE(M4,L4,1))</f>
        <v>36800</v>
      </c>
      <c r="O4" s="26">
        <f>IF(F4="","",MONTH(DATEVALUE(F4&amp;" 1")))</f>
        <v>10</v>
      </c>
      <c r="P4" s="26">
        <f>IF(O4="","",IF(O4&gt;=7,2000,2001))</f>
        <v>2000</v>
      </c>
      <c r="Q4" s="25">
        <f>IF(OR(O4="",P4=""),"",DATE(P4,O4,1))</f>
        <v>36800</v>
      </c>
      <c r="R4" s="26" t="str">
        <f>IF(G4="","",MONTH(DATEVALUE(G4&amp;" 1")))</f>
        <v/>
      </c>
      <c r="S4" s="26" t="str">
        <f>IF(R4="","",IF(R4&gt;=7,2000,2001))</f>
        <v/>
      </c>
      <c r="T4" s="25" t="str">
        <f>IF(OR(R4="",S4=""),"",DATE(S4,R4,1))</f>
        <v/>
      </c>
    </row>
    <row r="5" spans="1:20" ht="89.25" x14ac:dyDescent="0.2">
      <c r="A5" s="62" t="s">
        <v>267</v>
      </c>
      <c r="B5" s="62" t="s">
        <v>268</v>
      </c>
      <c r="C5" s="62" t="s">
        <v>269</v>
      </c>
      <c r="D5" s="68" t="s">
        <v>57</v>
      </c>
      <c r="E5" s="68" t="s">
        <v>59</v>
      </c>
      <c r="F5" s="68" t="s">
        <v>59</v>
      </c>
      <c r="G5" s="69"/>
      <c r="H5" s="55"/>
      <c r="I5" s="26">
        <f>IF(D5="","",MONTH(DATEVALUE(D5&amp;" 1")))</f>
        <v>4</v>
      </c>
      <c r="J5" s="26">
        <f>IF(I5="","",IF(I5&gt;=7,2000,2001))</f>
        <v>2001</v>
      </c>
      <c r="K5" s="25">
        <f>IF(OR(I5="",J5=""),"",DATE(J5,I5,1))</f>
        <v>36982</v>
      </c>
      <c r="L5" s="26">
        <f>IF(E5="","",MONTH(DATEVALUE(E5&amp;" 1")))</f>
        <v>6</v>
      </c>
      <c r="M5" s="26">
        <f>IF(L5="","",IF(L5&gt;=7,2000,2001))</f>
        <v>2001</v>
      </c>
      <c r="N5" s="25">
        <f>IF(OR(L5="",M5=""),"",DATE(M5,L5,1))</f>
        <v>37043</v>
      </c>
      <c r="O5" s="26">
        <f>IF(F5="","",MONTH(DATEVALUE(F5&amp;" 1")))</f>
        <v>6</v>
      </c>
      <c r="P5" s="26">
        <f>IF(O5="","",IF(O5&gt;=7,2000,2001))</f>
        <v>2001</v>
      </c>
      <c r="Q5" s="25">
        <f>IF(OR(O5="",P5=""),"",DATE(P5,O5,1))</f>
        <v>37043</v>
      </c>
      <c r="R5" s="26" t="str">
        <f>IF(G5="","",MONTH(DATEVALUE(G5&amp;" 1")))</f>
        <v/>
      </c>
      <c r="S5" s="26" t="str">
        <f>IF(R5="","",IF(R5&gt;=7,2000,2001))</f>
        <v/>
      </c>
      <c r="T5" s="25" t="str">
        <f>IF(OR(R5="",S5=""),"",DATE(S5,R5,1))</f>
        <v/>
      </c>
    </row>
    <row r="6" spans="1:20" ht="76.5" x14ac:dyDescent="0.2">
      <c r="A6" s="62" t="s">
        <v>270</v>
      </c>
      <c r="B6" s="85" t="s">
        <v>271</v>
      </c>
      <c r="C6" s="62" t="s">
        <v>272</v>
      </c>
      <c r="D6" s="69" t="s">
        <v>57</v>
      </c>
      <c r="E6" s="69" t="s">
        <v>59</v>
      </c>
      <c r="F6" s="69" t="s">
        <v>59</v>
      </c>
      <c r="G6" s="69"/>
      <c r="H6" s="55"/>
      <c r="I6" s="26">
        <f>IF(D6="","",MONTH(DATEVALUE(D6&amp;" 1")))</f>
        <v>4</v>
      </c>
      <c r="J6" s="26">
        <f>IF(I6="","",IF(I6&gt;=7,2000,2001))</f>
        <v>2001</v>
      </c>
      <c r="K6" s="25">
        <f>IF(OR(I6="",J6=""),"",DATE(J6,I6,1))</f>
        <v>36982</v>
      </c>
      <c r="L6" s="26">
        <f>IF(E6="","",MONTH(DATEVALUE(E6&amp;" 1")))</f>
        <v>6</v>
      </c>
      <c r="M6" s="26">
        <f>IF(L6="","",IF(L6&gt;=7,2000,2001))</f>
        <v>2001</v>
      </c>
      <c r="N6" s="25">
        <f>IF(OR(L6="",M6=""),"",DATE(M6,L6,1))</f>
        <v>37043</v>
      </c>
      <c r="O6" s="26">
        <f>IF(F6="","",MONTH(DATEVALUE(F6&amp;" 1")))</f>
        <v>6</v>
      </c>
      <c r="P6" s="26">
        <f>IF(O6="","",IF(O6&gt;=7,2000,2001))</f>
        <v>2001</v>
      </c>
      <c r="Q6" s="25">
        <f>IF(OR(O6="",P6=""),"",DATE(P6,O6,1))</f>
        <v>37043</v>
      </c>
      <c r="R6" s="26" t="str">
        <f>IF(G6="","",MONTH(DATEVALUE(G6&amp;" 1")))</f>
        <v/>
      </c>
      <c r="S6" s="26" t="str">
        <f>IF(R6="","",IF(R6&gt;=7,2000,2001))</f>
        <v/>
      </c>
      <c r="T6" s="25" t="str">
        <f>IF(OR(R6="",S6=""),"",DATE(S6,R6,1))</f>
        <v/>
      </c>
    </row>
    <row r="7" spans="1:20" ht="117.75" customHeight="1" x14ac:dyDescent="0.2">
      <c r="A7" s="62" t="s">
        <v>273</v>
      </c>
      <c r="B7" s="137" t="s">
        <v>274</v>
      </c>
      <c r="C7" s="62" t="s">
        <v>275</v>
      </c>
      <c r="D7" s="69" t="s">
        <v>48</v>
      </c>
      <c r="E7" s="69" t="s">
        <v>53</v>
      </c>
      <c r="F7" s="69" t="s">
        <v>53</v>
      </c>
      <c r="G7" s="69"/>
      <c r="H7" s="55"/>
      <c r="I7" s="26">
        <f>IF(D7="","",MONTH(DATEVALUE(D7&amp;" 1")))</f>
        <v>7</v>
      </c>
      <c r="J7" s="26">
        <f>IF(I7="","",IF(I7&gt;=7,2000,2001))</f>
        <v>2000</v>
      </c>
      <c r="K7" s="25">
        <f>IF(OR(I7="",J7=""),"",DATE(J7,I7,1))</f>
        <v>36708</v>
      </c>
      <c r="L7" s="26">
        <f>IF(E7="","",MONTH(DATEVALUE(E7&amp;" 1")))</f>
        <v>12</v>
      </c>
      <c r="M7" s="26">
        <f>IF(L7="","",IF(L7&gt;=7,2000,2001))</f>
        <v>2000</v>
      </c>
      <c r="N7" s="25">
        <f>IF(OR(L7="",M7=""),"",DATE(M7,L7,1))</f>
        <v>36861</v>
      </c>
      <c r="O7" s="26">
        <f>IF(F7="","",MONTH(DATEVALUE(F7&amp;" 1")))</f>
        <v>12</v>
      </c>
      <c r="P7" s="26">
        <f>IF(O7="","",IF(O7&gt;=7,2000,2001))</f>
        <v>2000</v>
      </c>
      <c r="Q7" s="25">
        <f>IF(OR(O7="",P7=""),"",DATE(P7,O7,1))</f>
        <v>36861</v>
      </c>
      <c r="R7" s="26" t="str">
        <f>IF(G7="","",MONTH(DATEVALUE(G7&amp;" 1")))</f>
        <v/>
      </c>
      <c r="S7" s="26" t="str">
        <f>IF(R7="","",IF(R7&gt;=7,2000,2001))</f>
        <v/>
      </c>
      <c r="T7" s="25" t="str">
        <f>IF(OR(R7="",S7=""),"",DATE(S7,R7,1))</f>
        <v/>
      </c>
    </row>
    <row r="8" spans="1:20" ht="51" x14ac:dyDescent="0.2">
      <c r="A8" s="62" t="s">
        <v>276</v>
      </c>
      <c r="B8" s="62" t="s">
        <v>277</v>
      </c>
      <c r="C8" s="62" t="s">
        <v>278</v>
      </c>
      <c r="D8" s="69" t="s">
        <v>51</v>
      </c>
      <c r="E8" s="69" t="s">
        <v>53</v>
      </c>
      <c r="F8" s="69" t="s">
        <v>53</v>
      </c>
      <c r="G8" s="69"/>
      <c r="H8" s="55"/>
      <c r="I8" s="26">
        <f>IF(D8="","",MONTH(DATEVALUE(D8&amp;" 1")))</f>
        <v>10</v>
      </c>
      <c r="J8" s="26">
        <f>IF(I8="","",IF(I8&gt;=7,2000,2001))</f>
        <v>2000</v>
      </c>
      <c r="K8" s="25">
        <f>IF(OR(I8="",J8=""),"",DATE(J8,I8,1))</f>
        <v>36800</v>
      </c>
      <c r="L8" s="26">
        <f>IF(E8="","",MONTH(DATEVALUE(E8&amp;" 1")))</f>
        <v>12</v>
      </c>
      <c r="M8" s="26">
        <f>IF(L8="","",IF(L8&gt;=7,2000,2001))</f>
        <v>2000</v>
      </c>
      <c r="N8" s="25">
        <f>IF(OR(L8="",M8=""),"",DATE(M8,L8,1))</f>
        <v>36861</v>
      </c>
      <c r="O8" s="26">
        <f>IF(F8="","",MONTH(DATEVALUE(F8&amp;" 1")))</f>
        <v>12</v>
      </c>
      <c r="P8" s="26">
        <f>IF(O8="","",IF(O8&gt;=7,2000,2001))</f>
        <v>2000</v>
      </c>
      <c r="Q8" s="25">
        <f>IF(OR(O8="",P8=""),"",DATE(P8,O8,1))</f>
        <v>36861</v>
      </c>
      <c r="R8" s="26" t="str">
        <f>IF(G8="","",MONTH(DATEVALUE(G8&amp;" 1")))</f>
        <v/>
      </c>
      <c r="S8" s="26" t="str">
        <f>IF(R8="","",IF(R8&gt;=7,2000,2001))</f>
        <v/>
      </c>
      <c r="T8" s="25" t="str">
        <f>IF(OR(R8="",S8=""),"",DATE(S8,R8,1))</f>
        <v/>
      </c>
    </row>
    <row r="9" spans="1:20" ht="193.5" customHeight="1" x14ac:dyDescent="0.2">
      <c r="A9" s="62" t="s">
        <v>279</v>
      </c>
      <c r="B9" s="62" t="s">
        <v>280</v>
      </c>
      <c r="C9" s="62" t="s">
        <v>281</v>
      </c>
      <c r="D9" s="69" t="s">
        <v>56</v>
      </c>
      <c r="E9" s="69" t="s">
        <v>59</v>
      </c>
      <c r="F9" s="69" t="s">
        <v>59</v>
      </c>
      <c r="G9" s="69"/>
      <c r="H9" s="55"/>
      <c r="I9" s="26">
        <f t="shared" ref="I9:I18" si="0">IF(D9="","",MONTH(DATEVALUE(D9&amp;" 1")))</f>
        <v>3</v>
      </c>
      <c r="J9" s="26">
        <f t="shared" ref="J9:J18" si="1">IF(I9="","",IF(I9&gt;=7,2000,2001))</f>
        <v>2001</v>
      </c>
      <c r="K9" s="25">
        <f t="shared" ref="K9:K18" si="2">IF(OR(I9="",J9=""),"",DATE(J9,I9,1))</f>
        <v>36951</v>
      </c>
      <c r="L9" s="26">
        <f t="shared" ref="L9:L18" si="3">IF(E9="","",MONTH(DATEVALUE(E9&amp;" 1")))</f>
        <v>6</v>
      </c>
      <c r="M9" s="26">
        <f t="shared" ref="M9:M18" si="4">IF(L9="","",IF(L9&gt;=7,2000,2001))</f>
        <v>2001</v>
      </c>
      <c r="N9" s="25">
        <f t="shared" ref="N9:N18" si="5">IF(OR(L9="",M9=""),"",DATE(M9,L9,1))</f>
        <v>37043</v>
      </c>
      <c r="O9" s="26">
        <f t="shared" ref="O9:O18" si="6">IF(F9="","",MONTH(DATEVALUE(F9&amp;" 1")))</f>
        <v>6</v>
      </c>
      <c r="P9" s="26">
        <f t="shared" ref="P9:P18" si="7">IF(O9="","",IF(O9&gt;=7,2000,2001))</f>
        <v>2001</v>
      </c>
      <c r="Q9" s="25">
        <f t="shared" ref="Q9:Q18" si="8">IF(OR(O9="",P9=""),"",DATE(P9,O9,1))</f>
        <v>37043</v>
      </c>
      <c r="R9" s="26" t="str">
        <f t="shared" ref="R9:R18" si="9">IF(G9="","",MONTH(DATEVALUE(G9&amp;" 1")))</f>
        <v/>
      </c>
      <c r="S9" s="26" t="str">
        <f t="shared" ref="S9:S18" si="10">IF(R9="","",IF(R9&gt;=7,2000,2001))</f>
        <v/>
      </c>
      <c r="T9" s="25" t="str">
        <f t="shared" ref="T9:T18" si="11">IF(OR(R9="",S9=""),"",DATE(S9,R9,1))</f>
        <v/>
      </c>
    </row>
    <row r="10" spans="1:20" ht="193.5" customHeight="1" x14ac:dyDescent="0.2">
      <c r="A10" s="62" t="s">
        <v>282</v>
      </c>
      <c r="B10" s="62" t="s">
        <v>283</v>
      </c>
      <c r="C10" s="62" t="s">
        <v>284</v>
      </c>
      <c r="D10" s="69" t="s">
        <v>58</v>
      </c>
      <c r="E10" s="69" t="s">
        <v>59</v>
      </c>
      <c r="F10" s="69" t="s">
        <v>59</v>
      </c>
      <c r="G10" s="69"/>
      <c r="H10" s="55"/>
      <c r="I10" s="26">
        <f t="shared" si="0"/>
        <v>5</v>
      </c>
      <c r="J10" s="26">
        <f t="shared" si="1"/>
        <v>2001</v>
      </c>
      <c r="K10" s="25">
        <f t="shared" si="2"/>
        <v>37012</v>
      </c>
      <c r="L10" s="26">
        <f t="shared" si="3"/>
        <v>6</v>
      </c>
      <c r="M10" s="26">
        <f t="shared" si="4"/>
        <v>2001</v>
      </c>
      <c r="N10" s="25">
        <f t="shared" si="5"/>
        <v>37043</v>
      </c>
      <c r="O10" s="26">
        <f t="shared" si="6"/>
        <v>6</v>
      </c>
      <c r="P10" s="26">
        <f t="shared" si="7"/>
        <v>2001</v>
      </c>
      <c r="Q10" s="25">
        <f t="shared" si="8"/>
        <v>37043</v>
      </c>
      <c r="R10" s="26" t="str">
        <f t="shared" si="9"/>
        <v/>
      </c>
      <c r="S10" s="26" t="str">
        <f t="shared" si="10"/>
        <v/>
      </c>
      <c r="T10" s="25" t="str">
        <f t="shared" si="11"/>
        <v/>
      </c>
    </row>
    <row r="11" spans="1:20" x14ac:dyDescent="0.2">
      <c r="A11" s="62"/>
      <c r="B11" s="62"/>
      <c r="C11" s="62"/>
      <c r="D11" s="69"/>
      <c r="E11" s="69"/>
      <c r="F11" s="69"/>
      <c r="G11" s="69"/>
      <c r="H11" s="55"/>
      <c r="I11" s="26" t="str">
        <f t="shared" si="0"/>
        <v/>
      </c>
      <c r="J11" s="26" t="str">
        <f t="shared" si="1"/>
        <v/>
      </c>
      <c r="K11" s="25" t="str">
        <f t="shared" si="2"/>
        <v/>
      </c>
      <c r="L11" s="26" t="str">
        <f t="shared" si="3"/>
        <v/>
      </c>
      <c r="M11" s="26" t="str">
        <f t="shared" si="4"/>
        <v/>
      </c>
      <c r="N11" s="25" t="str">
        <f t="shared" si="5"/>
        <v/>
      </c>
      <c r="O11" s="26" t="str">
        <f t="shared" si="6"/>
        <v/>
      </c>
      <c r="P11" s="26" t="str">
        <f t="shared" si="7"/>
        <v/>
      </c>
      <c r="Q11" s="25" t="str">
        <f t="shared" si="8"/>
        <v/>
      </c>
      <c r="R11" s="26" t="str">
        <f t="shared" si="9"/>
        <v/>
      </c>
      <c r="S11" s="26" t="str">
        <f t="shared" si="10"/>
        <v/>
      </c>
      <c r="T11" s="25" t="str">
        <f t="shared" si="11"/>
        <v/>
      </c>
    </row>
    <row r="12" spans="1:20" x14ac:dyDescent="0.2">
      <c r="A12" s="62"/>
      <c r="B12" s="62"/>
      <c r="C12" s="62"/>
      <c r="D12" s="69"/>
      <c r="E12" s="69"/>
      <c r="F12" s="69"/>
      <c r="G12" s="69"/>
      <c r="H12" s="55"/>
      <c r="I12" s="26" t="str">
        <f t="shared" si="0"/>
        <v/>
      </c>
      <c r="J12" s="26" t="str">
        <f t="shared" si="1"/>
        <v/>
      </c>
      <c r="K12" s="25" t="str">
        <f t="shared" si="2"/>
        <v/>
      </c>
      <c r="L12" s="26" t="str">
        <f t="shared" si="3"/>
        <v/>
      </c>
      <c r="M12" s="26" t="str">
        <f t="shared" si="4"/>
        <v/>
      </c>
      <c r="N12" s="25" t="str">
        <f t="shared" si="5"/>
        <v/>
      </c>
      <c r="O12" s="26" t="str">
        <f t="shared" si="6"/>
        <v/>
      </c>
      <c r="P12" s="26" t="str">
        <f t="shared" si="7"/>
        <v/>
      </c>
      <c r="Q12" s="25" t="str">
        <f t="shared" si="8"/>
        <v/>
      </c>
      <c r="R12" s="26" t="str">
        <f t="shared" si="9"/>
        <v/>
      </c>
      <c r="S12" s="26" t="str">
        <f t="shared" si="10"/>
        <v/>
      </c>
      <c r="T12" s="25" t="str">
        <f t="shared" si="11"/>
        <v/>
      </c>
    </row>
    <row r="13" spans="1:20" x14ac:dyDescent="0.2">
      <c r="A13" s="148"/>
      <c r="B13" s="148"/>
      <c r="C13" s="148"/>
      <c r="D13" s="69"/>
      <c r="E13" s="69"/>
      <c r="F13" s="69"/>
      <c r="G13" s="69"/>
      <c r="H13" s="55"/>
      <c r="I13" s="26" t="str">
        <f t="shared" si="0"/>
        <v/>
      </c>
      <c r="J13" s="26" t="str">
        <f t="shared" si="1"/>
        <v/>
      </c>
      <c r="K13" s="25" t="str">
        <f t="shared" si="2"/>
        <v/>
      </c>
      <c r="L13" s="26" t="str">
        <f t="shared" si="3"/>
        <v/>
      </c>
      <c r="M13" s="26" t="str">
        <f t="shared" si="4"/>
        <v/>
      </c>
      <c r="N13" s="25" t="str">
        <f t="shared" si="5"/>
        <v/>
      </c>
      <c r="O13" s="26" t="str">
        <f t="shared" si="6"/>
        <v/>
      </c>
      <c r="P13" s="26" t="str">
        <f t="shared" si="7"/>
        <v/>
      </c>
      <c r="Q13" s="25" t="str">
        <f t="shared" si="8"/>
        <v/>
      </c>
      <c r="R13" s="26" t="str">
        <f t="shared" si="9"/>
        <v/>
      </c>
      <c r="S13" s="26" t="str">
        <f t="shared" si="10"/>
        <v/>
      </c>
      <c r="T13" s="25" t="str">
        <f t="shared" si="11"/>
        <v/>
      </c>
    </row>
    <row r="14" spans="1:20" x14ac:dyDescent="0.2">
      <c r="A14" s="62"/>
      <c r="B14" s="62"/>
      <c r="C14" s="62"/>
      <c r="D14" s="69"/>
      <c r="E14" s="69"/>
      <c r="F14" s="69"/>
      <c r="G14" s="69"/>
      <c r="H14" s="55"/>
      <c r="I14" s="26" t="str">
        <f t="shared" si="0"/>
        <v/>
      </c>
      <c r="J14" s="26" t="str">
        <f t="shared" si="1"/>
        <v/>
      </c>
      <c r="K14" s="25" t="str">
        <f t="shared" si="2"/>
        <v/>
      </c>
      <c r="L14" s="26" t="str">
        <f t="shared" si="3"/>
        <v/>
      </c>
      <c r="M14" s="26" t="str">
        <f t="shared" si="4"/>
        <v/>
      </c>
      <c r="N14" s="25" t="str">
        <f t="shared" si="5"/>
        <v/>
      </c>
      <c r="O14" s="26" t="str">
        <f t="shared" si="6"/>
        <v/>
      </c>
      <c r="P14" s="26" t="str">
        <f t="shared" si="7"/>
        <v/>
      </c>
      <c r="Q14" s="25" t="str">
        <f t="shared" si="8"/>
        <v/>
      </c>
      <c r="R14" s="26" t="str">
        <f t="shared" si="9"/>
        <v/>
      </c>
      <c r="S14" s="26" t="str">
        <f t="shared" si="10"/>
        <v/>
      </c>
      <c r="T14" s="25" t="str">
        <f t="shared" si="11"/>
        <v/>
      </c>
    </row>
    <row r="15" spans="1:20" x14ac:dyDescent="0.2">
      <c r="A15" s="62"/>
      <c r="B15" s="62"/>
      <c r="C15" s="62"/>
      <c r="D15" s="69"/>
      <c r="E15" s="69"/>
      <c r="F15" s="69"/>
      <c r="G15" s="55"/>
      <c r="H15" s="55"/>
      <c r="I15" s="26" t="str">
        <f t="shared" si="0"/>
        <v/>
      </c>
      <c r="J15" s="26" t="str">
        <f t="shared" si="1"/>
        <v/>
      </c>
      <c r="K15" s="25" t="str">
        <f t="shared" si="2"/>
        <v/>
      </c>
      <c r="L15" s="26" t="str">
        <f t="shared" si="3"/>
        <v/>
      </c>
      <c r="M15" s="26" t="str">
        <f t="shared" si="4"/>
        <v/>
      </c>
      <c r="N15" s="25" t="str">
        <f t="shared" si="5"/>
        <v/>
      </c>
      <c r="O15" s="26" t="str">
        <f t="shared" si="6"/>
        <v/>
      </c>
      <c r="P15" s="26" t="str">
        <f t="shared" si="7"/>
        <v/>
      </c>
      <c r="Q15" s="25" t="str">
        <f t="shared" si="8"/>
        <v/>
      </c>
      <c r="R15" s="26" t="str">
        <f t="shared" si="9"/>
        <v/>
      </c>
      <c r="S15" s="26" t="str">
        <f t="shared" si="10"/>
        <v/>
      </c>
      <c r="T15" s="25" t="str">
        <f t="shared" si="11"/>
        <v/>
      </c>
    </row>
    <row r="16" spans="1:20" x14ac:dyDescent="0.2">
      <c r="A16" s="62"/>
      <c r="B16" s="62"/>
      <c r="C16" s="62"/>
      <c r="D16" s="69"/>
      <c r="E16" s="69"/>
      <c r="F16" s="69"/>
      <c r="G16" s="55"/>
      <c r="H16" s="55"/>
      <c r="I16" s="26" t="str">
        <f t="shared" si="0"/>
        <v/>
      </c>
      <c r="J16" s="26" t="str">
        <f t="shared" si="1"/>
        <v/>
      </c>
      <c r="K16" s="25" t="str">
        <f t="shared" si="2"/>
        <v/>
      </c>
      <c r="L16" s="26" t="str">
        <f t="shared" si="3"/>
        <v/>
      </c>
      <c r="M16" s="26" t="str">
        <f t="shared" si="4"/>
        <v/>
      </c>
      <c r="N16" s="25" t="str">
        <f t="shared" si="5"/>
        <v/>
      </c>
      <c r="O16" s="26" t="str">
        <f t="shared" si="6"/>
        <v/>
      </c>
      <c r="P16" s="26" t="str">
        <f t="shared" si="7"/>
        <v/>
      </c>
      <c r="Q16" s="25" t="str">
        <f t="shared" si="8"/>
        <v/>
      </c>
      <c r="R16" s="26" t="str">
        <f t="shared" si="9"/>
        <v/>
      </c>
      <c r="S16" s="26" t="str">
        <f t="shared" si="10"/>
        <v/>
      </c>
      <c r="T16" s="25" t="str">
        <f t="shared" si="11"/>
        <v/>
      </c>
    </row>
    <row r="17" spans="1:20" x14ac:dyDescent="0.2">
      <c r="A17" s="62"/>
      <c r="B17" s="62"/>
      <c r="C17" s="62"/>
      <c r="D17" s="69"/>
      <c r="E17" s="69"/>
      <c r="F17" s="69"/>
      <c r="G17" s="55"/>
      <c r="H17" s="109"/>
      <c r="I17" s="26" t="str">
        <f t="shared" si="0"/>
        <v/>
      </c>
      <c r="J17" s="26" t="str">
        <f t="shared" si="1"/>
        <v/>
      </c>
      <c r="K17" s="25" t="str">
        <f t="shared" si="2"/>
        <v/>
      </c>
      <c r="L17" s="26" t="str">
        <f t="shared" si="3"/>
        <v/>
      </c>
      <c r="M17" s="26" t="str">
        <f t="shared" si="4"/>
        <v/>
      </c>
      <c r="N17" s="25" t="str">
        <f t="shared" si="5"/>
        <v/>
      </c>
      <c r="O17" s="26" t="str">
        <f t="shared" si="6"/>
        <v/>
      </c>
      <c r="P17" s="26" t="str">
        <f t="shared" si="7"/>
        <v/>
      </c>
      <c r="Q17" s="25" t="str">
        <f t="shared" si="8"/>
        <v/>
      </c>
      <c r="R17" s="26" t="str">
        <f t="shared" si="9"/>
        <v/>
      </c>
      <c r="S17" s="26" t="str">
        <f t="shared" si="10"/>
        <v/>
      </c>
      <c r="T17" s="25" t="str">
        <f t="shared" si="11"/>
        <v/>
      </c>
    </row>
    <row r="18" spans="1:20" x14ac:dyDescent="0.2">
      <c r="A18" s="117"/>
      <c r="B18" s="118"/>
      <c r="C18" s="118"/>
      <c r="D18" s="109"/>
      <c r="E18" s="109"/>
      <c r="F18" s="109"/>
      <c r="G18" s="109"/>
      <c r="H18" s="109"/>
      <c r="I18" s="26" t="str">
        <f t="shared" si="0"/>
        <v/>
      </c>
      <c r="J18" s="26" t="str">
        <f t="shared" si="1"/>
        <v/>
      </c>
      <c r="K18" s="25" t="str">
        <f t="shared" si="2"/>
        <v/>
      </c>
      <c r="L18" s="26" t="str">
        <f t="shared" si="3"/>
        <v/>
      </c>
      <c r="M18" s="26" t="str">
        <f t="shared" si="4"/>
        <v/>
      </c>
      <c r="N18" s="25" t="str">
        <f t="shared" si="5"/>
        <v/>
      </c>
      <c r="O18" s="26" t="str">
        <f t="shared" si="6"/>
        <v/>
      </c>
      <c r="P18" s="26" t="str">
        <f t="shared" si="7"/>
        <v/>
      </c>
      <c r="Q18" s="25" t="str">
        <f t="shared" si="8"/>
        <v/>
      </c>
      <c r="R18" s="26" t="str">
        <f t="shared" si="9"/>
        <v/>
      </c>
      <c r="S18" s="26" t="str">
        <f t="shared" si="10"/>
        <v/>
      </c>
      <c r="T18" s="25" t="str">
        <f t="shared" si="11"/>
        <v/>
      </c>
    </row>
    <row r="19" spans="1:20" x14ac:dyDescent="0.2">
      <c r="A19" s="84" t="str">
        <f>HYPERLINK("#'3. Fiscal Timeline'!A1","Click here to return to the Timeline")</f>
        <v>Click here to return to the Timeline</v>
      </c>
    </row>
    <row r="20" spans="1:20" x14ac:dyDescent="0.2">
      <c r="A20" s="84"/>
    </row>
    <row r="21" spans="1:20" x14ac:dyDescent="0.2">
      <c r="A21" s="10" t="s">
        <v>135</v>
      </c>
      <c r="B21" s="12"/>
    </row>
    <row r="22" spans="1:20" x14ac:dyDescent="0.2">
      <c r="A22" s="13" t="s">
        <v>334</v>
      </c>
      <c r="B22" s="11" t="s">
        <v>136</v>
      </c>
    </row>
    <row r="23" spans="1:20" x14ac:dyDescent="0.2">
      <c r="A23" s="56" t="s">
        <v>333</v>
      </c>
      <c r="B23" s="82" t="s">
        <v>335</v>
      </c>
    </row>
    <row r="24" spans="1:20" ht="38.25" x14ac:dyDescent="0.2">
      <c r="A24" s="51" t="s">
        <v>392</v>
      </c>
      <c r="B24" s="82" t="s">
        <v>393</v>
      </c>
    </row>
    <row r="25" spans="1:20" ht="25.5" x14ac:dyDescent="0.2">
      <c r="A25" s="51" t="s">
        <v>394</v>
      </c>
      <c r="B25" s="82" t="s">
        <v>395</v>
      </c>
    </row>
    <row r="26" spans="1:20" x14ac:dyDescent="0.2"/>
    <row r="27" spans="1:20" x14ac:dyDescent="0.2">
      <c r="A27" s="153" t="s">
        <v>390</v>
      </c>
    </row>
    <row r="28" spans="1:20" x14ac:dyDescent="0.2">
      <c r="A28" s="143" t="s">
        <v>40</v>
      </c>
    </row>
    <row r="29" spans="1:20" x14ac:dyDescent="0.2">
      <c r="A29" s="185" t="s">
        <v>41</v>
      </c>
      <c r="B29" s="185"/>
      <c r="C29" s="185"/>
      <c r="D29" s="185"/>
      <c r="E29" s="185"/>
      <c r="F29" s="185"/>
      <c r="G29" s="185"/>
      <c r="H29" s="185"/>
    </row>
  </sheetData>
  <sheetProtection algorithmName="SHA-512" hashValue="PV50UdBEWaRUv2OIGaxwSuTD/IXof5FGqwYgVei7TYhLke7w7i8S+8YyqH5VIsWZo3CVOb+pzGE8089Y8z87SA==" saltValue="1K2niq9g/Esdk9IkuP0pGw==" spinCount="100000" sheet="1" formatCells="0" formatColumns="0" formatRows="0"/>
  <mergeCells count="1">
    <mergeCell ref="A29:H29"/>
  </mergeCells>
  <dataValidations count="1">
    <dataValidation type="list" allowBlank="1" showInputMessage="1" showErrorMessage="1" sqref="D4:G18" xr:uid="{00000000-0002-0000-0D00-000000000000}">
      <formula1>Months</formula1>
    </dataValidation>
  </dataValidations>
  <hyperlinks>
    <hyperlink ref="A28" r:id="rId1" xr:uid="{00000000-0004-0000-0D00-000005000000}"/>
    <hyperlink ref="B23" r:id="rId2" location="Fiscal" xr:uid="{BE76D434-366E-4433-9D86-DBDF7D9484D7}"/>
    <hyperlink ref="B24" r:id="rId3" xr:uid="{C7A6A490-38D6-4B36-BF19-EC42E986BD6F}"/>
    <hyperlink ref="B25" r:id="rId4" location="Private-Schools-Parentally-Placed" xr:uid="{56DF54A3-3978-448F-9AC1-C5C3C2116A3D}"/>
  </hyperlinks>
  <pageMargins left="0.7" right="0.7" top="0.75" bottom="0.75" header="0.3" footer="0.3"/>
  <pageSetup orientation="portrait" r:id="rId5"/>
  <tableParts count="2">
    <tablePart r:id="rId6"/>
    <tablePart r:id="rId7"/>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99"/>
  </sheetPr>
  <dimension ref="A1:T42"/>
  <sheetViews>
    <sheetView showGridLines="0" zoomScaleNormal="100" workbookViewId="0"/>
  </sheetViews>
  <sheetFormatPr defaultColWidth="0" defaultRowHeight="12.75" zeroHeight="1" x14ac:dyDescent="0.2"/>
  <cols>
    <col min="1" max="1" width="35.5703125" style="1" customWidth="1"/>
    <col min="2" max="2" width="35.5703125" customWidth="1"/>
    <col min="3" max="3" width="45.5703125" customWidth="1"/>
    <col min="4" max="7" width="13.5703125" customWidth="1"/>
    <col min="8" max="8" width="50.7109375" customWidth="1"/>
    <col min="9" max="9" width="12.42578125" hidden="1" customWidth="1"/>
    <col min="10" max="10" width="9" hidden="1" customWidth="1"/>
    <col min="11" max="11" width="11.42578125" hidden="1" customWidth="1"/>
    <col min="12" max="12" width="10.5703125" hidden="1" customWidth="1"/>
    <col min="13" max="13" width="9" hidden="1" customWidth="1"/>
    <col min="14" max="14" width="10.42578125" hidden="1" customWidth="1"/>
    <col min="15" max="16" width="9" hidden="1" customWidth="1"/>
    <col min="17" max="17" width="11.5703125" hidden="1" customWidth="1"/>
    <col min="18" max="18" width="10" hidden="1" customWidth="1"/>
    <col min="19" max="19" width="8.5703125" hidden="1" customWidth="1"/>
    <col min="20" max="20" width="12" hidden="1" customWidth="1"/>
    <col min="21" max="16384" width="9" hidden="1"/>
  </cols>
  <sheetData>
    <row r="1" spans="1:20" x14ac:dyDescent="0.2">
      <c r="A1" s="14" t="s">
        <v>328</v>
      </c>
      <c r="B1" s="10"/>
      <c r="C1" s="10"/>
      <c r="D1" s="24"/>
      <c r="E1" s="24"/>
      <c r="F1" s="24"/>
      <c r="G1" s="24"/>
      <c r="H1" s="24"/>
    </row>
    <row r="2" spans="1:20" x14ac:dyDescent="0.2">
      <c r="A2" s="14"/>
      <c r="B2" s="10"/>
      <c r="C2" s="10"/>
      <c r="D2" s="108" t="s">
        <v>91</v>
      </c>
      <c r="E2" s="24"/>
      <c r="F2" s="24"/>
      <c r="G2" s="24"/>
      <c r="H2" s="24"/>
    </row>
    <row r="3" spans="1:20" ht="25.5" x14ac:dyDescent="0.2">
      <c r="A3" s="19"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s="1" customFormat="1" ht="51" x14ac:dyDescent="0.2">
      <c r="A4" s="59" t="s">
        <v>396</v>
      </c>
      <c r="B4" s="56"/>
      <c r="C4" s="56" t="s">
        <v>397</v>
      </c>
      <c r="D4" s="69" t="s">
        <v>48</v>
      </c>
      <c r="E4" s="69" t="s">
        <v>50</v>
      </c>
      <c r="F4" s="69" t="s">
        <v>50</v>
      </c>
      <c r="G4" s="68"/>
      <c r="H4" s="83"/>
      <c r="I4" s="26">
        <f>IF(D4="","",MONTH(DATEVALUE(D4&amp;" 1")))</f>
        <v>7</v>
      </c>
      <c r="J4" s="26">
        <f t="shared" ref="J4:J11" si="0">IF(I4="","",IF(I4&gt;=7,2000,2001))</f>
        <v>2000</v>
      </c>
      <c r="K4" s="25">
        <f t="shared" ref="K4:K11" si="1">IF(OR(I4="",J4=""),"",DATE(J4,I4,1))</f>
        <v>36708</v>
      </c>
      <c r="L4" s="26">
        <f>IF(E4="","",MONTH(DATEVALUE(E4&amp;" 1")))</f>
        <v>9</v>
      </c>
      <c r="M4" s="26">
        <f t="shared" ref="M4:M11" si="2">IF(L4="","",IF(L4&gt;=7,2000,2001))</f>
        <v>2000</v>
      </c>
      <c r="N4" s="25">
        <f t="shared" ref="N4:N11" si="3">IF(OR(L4="",M4=""),"",DATE(M4,L4,1))</f>
        <v>36770</v>
      </c>
      <c r="O4" s="26">
        <f t="shared" ref="O4:O11" si="4">IF(F4="","",MONTH(DATEVALUE(F4&amp;" 1")))</f>
        <v>9</v>
      </c>
      <c r="P4" s="26">
        <f t="shared" ref="P4:P11" si="5">IF(O4="","",IF(O4&gt;=7,2000,2001))</f>
        <v>2000</v>
      </c>
      <c r="Q4" s="25">
        <f t="shared" ref="Q4:Q11" si="6">IF(OR(O4="",P4=""),"",DATE(P4,O4,1))</f>
        <v>36770</v>
      </c>
      <c r="R4" s="26" t="str">
        <f t="shared" ref="R4:R11" si="7">IF(G4="","",MONTH(DATEVALUE(G4&amp;" 1")))</f>
        <v/>
      </c>
      <c r="S4" s="26" t="str">
        <f t="shared" ref="S4:S11" si="8">IF(R4="","",IF(R4&gt;=7,2000,2001))</f>
        <v/>
      </c>
      <c r="T4" s="25" t="str">
        <f t="shared" ref="T4:T11" si="9">IF(OR(R4="",S4=""),"",DATE(S4,R4,1))</f>
        <v/>
      </c>
    </row>
    <row r="5" spans="1:20" ht="182.25" customHeight="1" x14ac:dyDescent="0.2">
      <c r="A5" s="59" t="s">
        <v>398</v>
      </c>
      <c r="B5" s="56" t="s">
        <v>285</v>
      </c>
      <c r="C5" s="56" t="s">
        <v>322</v>
      </c>
      <c r="D5" s="68" t="s">
        <v>56</v>
      </c>
      <c r="E5" s="68" t="s">
        <v>50</v>
      </c>
      <c r="F5" s="68" t="s">
        <v>50</v>
      </c>
      <c r="G5" s="69"/>
      <c r="H5" s="83"/>
      <c r="I5" s="26" t="str">
        <f>IF(D22="","",MONTH(DATEVALUE(D22&amp;" 1")))</f>
        <v/>
      </c>
      <c r="J5" s="26" t="str">
        <f t="shared" si="0"/>
        <v/>
      </c>
      <c r="K5" s="25" t="str">
        <f t="shared" si="1"/>
        <v/>
      </c>
      <c r="L5" s="26" t="str">
        <f>IF(E22="","",MONTH(DATEVALUE(E22&amp;" 1")))</f>
        <v/>
      </c>
      <c r="M5" s="26" t="str">
        <f t="shared" si="2"/>
        <v/>
      </c>
      <c r="N5" s="25" t="str">
        <f t="shared" si="3"/>
        <v/>
      </c>
      <c r="O5" s="26">
        <f t="shared" si="4"/>
        <v>9</v>
      </c>
      <c r="P5" s="26">
        <f t="shared" si="5"/>
        <v>2000</v>
      </c>
      <c r="Q5" s="25">
        <f t="shared" si="6"/>
        <v>36770</v>
      </c>
      <c r="R5" s="26" t="str">
        <f t="shared" si="7"/>
        <v/>
      </c>
      <c r="S5" s="26" t="str">
        <f t="shared" si="8"/>
        <v/>
      </c>
      <c r="T5" s="25" t="str">
        <f t="shared" si="9"/>
        <v/>
      </c>
    </row>
    <row r="6" spans="1:20" ht="51" x14ac:dyDescent="0.2">
      <c r="A6" s="59" t="s">
        <v>399</v>
      </c>
      <c r="B6" s="56" t="s">
        <v>285</v>
      </c>
      <c r="C6" s="56" t="s">
        <v>400</v>
      </c>
      <c r="D6" s="69" t="s">
        <v>56</v>
      </c>
      <c r="E6" s="69" t="s">
        <v>50</v>
      </c>
      <c r="F6" s="68" t="s">
        <v>50</v>
      </c>
      <c r="G6" s="69"/>
      <c r="H6" s="83"/>
      <c r="I6" s="26">
        <f t="shared" ref="I6:I11" si="10">IF(D6="","",MONTH(DATEVALUE(D6&amp;" 1")))</f>
        <v>3</v>
      </c>
      <c r="J6" s="26">
        <f t="shared" si="0"/>
        <v>2001</v>
      </c>
      <c r="K6" s="25">
        <f t="shared" si="1"/>
        <v>36951</v>
      </c>
      <c r="L6" s="26">
        <f t="shared" ref="L6:L11" si="11">IF(E6="","",MONTH(DATEVALUE(E6&amp;" 1")))</f>
        <v>9</v>
      </c>
      <c r="M6" s="26">
        <f t="shared" si="2"/>
        <v>2000</v>
      </c>
      <c r="N6" s="25">
        <f t="shared" si="3"/>
        <v>36770</v>
      </c>
      <c r="O6" s="26">
        <f t="shared" si="4"/>
        <v>9</v>
      </c>
      <c r="P6" s="26">
        <f t="shared" si="5"/>
        <v>2000</v>
      </c>
      <c r="Q6" s="25">
        <f t="shared" si="6"/>
        <v>36770</v>
      </c>
      <c r="R6" s="26" t="str">
        <f t="shared" si="7"/>
        <v/>
      </c>
      <c r="S6" s="26" t="str">
        <f t="shared" si="8"/>
        <v/>
      </c>
      <c r="T6" s="25" t="str">
        <f t="shared" si="9"/>
        <v/>
      </c>
    </row>
    <row r="7" spans="1:20" ht="63.75" x14ac:dyDescent="0.2">
      <c r="A7" s="59" t="s">
        <v>286</v>
      </c>
      <c r="B7" s="56"/>
      <c r="C7" s="56" t="s">
        <v>287</v>
      </c>
      <c r="D7" s="69" t="s">
        <v>48</v>
      </c>
      <c r="E7" s="69" t="s">
        <v>50</v>
      </c>
      <c r="F7" s="69" t="s">
        <v>50</v>
      </c>
      <c r="G7" s="69"/>
      <c r="H7" s="83"/>
      <c r="I7" s="26">
        <f t="shared" si="10"/>
        <v>7</v>
      </c>
      <c r="J7" s="26">
        <f t="shared" si="0"/>
        <v>2000</v>
      </c>
      <c r="K7" s="25">
        <f t="shared" si="1"/>
        <v>36708</v>
      </c>
      <c r="L7" s="26">
        <f t="shared" si="11"/>
        <v>9</v>
      </c>
      <c r="M7" s="26">
        <f t="shared" si="2"/>
        <v>2000</v>
      </c>
      <c r="N7" s="25">
        <f t="shared" si="3"/>
        <v>36770</v>
      </c>
      <c r="O7" s="26">
        <f t="shared" si="4"/>
        <v>9</v>
      </c>
      <c r="P7" s="26">
        <f t="shared" si="5"/>
        <v>2000</v>
      </c>
      <c r="Q7" s="25">
        <f t="shared" si="6"/>
        <v>36770</v>
      </c>
      <c r="R7" s="26" t="str">
        <f t="shared" si="7"/>
        <v/>
      </c>
      <c r="S7" s="26" t="str">
        <f t="shared" si="8"/>
        <v/>
      </c>
      <c r="T7" s="25" t="str">
        <f t="shared" si="9"/>
        <v/>
      </c>
    </row>
    <row r="8" spans="1:20" ht="156.75" customHeight="1" x14ac:dyDescent="0.2">
      <c r="A8" s="59" t="s">
        <v>288</v>
      </c>
      <c r="B8" s="56" t="s">
        <v>405</v>
      </c>
      <c r="C8" s="56" t="s">
        <v>289</v>
      </c>
      <c r="D8" s="69" t="s">
        <v>51</v>
      </c>
      <c r="E8" s="69" t="s">
        <v>59</v>
      </c>
      <c r="F8" s="69" t="s">
        <v>59</v>
      </c>
      <c r="G8" s="169"/>
      <c r="H8" s="170"/>
      <c r="I8" s="26">
        <f t="shared" si="10"/>
        <v>10</v>
      </c>
      <c r="J8" s="26">
        <f t="shared" si="0"/>
        <v>2000</v>
      </c>
      <c r="K8" s="25">
        <f t="shared" si="1"/>
        <v>36800</v>
      </c>
      <c r="L8" s="26">
        <f t="shared" si="11"/>
        <v>6</v>
      </c>
      <c r="M8" s="26">
        <f t="shared" si="2"/>
        <v>2001</v>
      </c>
      <c r="N8" s="25">
        <f t="shared" si="3"/>
        <v>37043</v>
      </c>
      <c r="O8" s="26">
        <f t="shared" si="4"/>
        <v>6</v>
      </c>
      <c r="P8" s="26">
        <f t="shared" si="5"/>
        <v>2001</v>
      </c>
      <c r="Q8" s="25">
        <f t="shared" si="6"/>
        <v>37043</v>
      </c>
      <c r="R8" s="26" t="str">
        <f t="shared" si="7"/>
        <v/>
      </c>
      <c r="S8" s="26" t="str">
        <f t="shared" si="8"/>
        <v/>
      </c>
      <c r="T8" s="25" t="str">
        <f t="shared" si="9"/>
        <v/>
      </c>
    </row>
    <row r="9" spans="1:20" ht="180" customHeight="1" x14ac:dyDescent="0.2">
      <c r="A9" s="59" t="s">
        <v>312</v>
      </c>
      <c r="B9" s="56" t="s">
        <v>290</v>
      </c>
      <c r="C9" s="56" t="s">
        <v>320</v>
      </c>
      <c r="D9" s="69" t="s">
        <v>48</v>
      </c>
      <c r="E9" s="69" t="s">
        <v>59</v>
      </c>
      <c r="F9" s="69" t="s">
        <v>59</v>
      </c>
      <c r="G9" s="169"/>
      <c r="H9" s="170"/>
      <c r="I9" s="26">
        <f t="shared" si="10"/>
        <v>7</v>
      </c>
      <c r="J9" s="26">
        <f t="shared" si="0"/>
        <v>2000</v>
      </c>
      <c r="K9" s="25">
        <f t="shared" si="1"/>
        <v>36708</v>
      </c>
      <c r="L9" s="26">
        <f t="shared" si="11"/>
        <v>6</v>
      </c>
      <c r="M9" s="26">
        <f t="shared" si="2"/>
        <v>2001</v>
      </c>
      <c r="N9" s="25">
        <f t="shared" si="3"/>
        <v>37043</v>
      </c>
      <c r="O9" s="26">
        <f t="shared" si="4"/>
        <v>6</v>
      </c>
      <c r="P9" s="26">
        <f t="shared" si="5"/>
        <v>2001</v>
      </c>
      <c r="Q9" s="25">
        <f t="shared" si="6"/>
        <v>37043</v>
      </c>
      <c r="R9" s="26" t="str">
        <f t="shared" si="7"/>
        <v/>
      </c>
      <c r="S9" s="26" t="str">
        <f t="shared" si="8"/>
        <v/>
      </c>
      <c r="T9" s="25" t="str">
        <f t="shared" si="9"/>
        <v/>
      </c>
    </row>
    <row r="10" spans="1:20" ht="102" x14ac:dyDescent="0.2">
      <c r="A10" s="176" t="s">
        <v>291</v>
      </c>
      <c r="B10" s="56" t="s">
        <v>290</v>
      </c>
      <c r="C10" s="59" t="s">
        <v>401</v>
      </c>
      <c r="D10" s="69" t="s">
        <v>48</v>
      </c>
      <c r="E10" s="69" t="s">
        <v>59</v>
      </c>
      <c r="F10" s="69" t="s">
        <v>59</v>
      </c>
      <c r="G10" s="169"/>
      <c r="H10" s="170"/>
      <c r="I10" s="26">
        <f t="shared" si="10"/>
        <v>7</v>
      </c>
      <c r="J10" s="26">
        <f t="shared" si="0"/>
        <v>2000</v>
      </c>
      <c r="K10" s="25">
        <f t="shared" si="1"/>
        <v>36708</v>
      </c>
      <c r="L10" s="26">
        <f t="shared" si="11"/>
        <v>6</v>
      </c>
      <c r="M10" s="26">
        <f t="shared" si="2"/>
        <v>2001</v>
      </c>
      <c r="N10" s="25">
        <f t="shared" si="3"/>
        <v>37043</v>
      </c>
      <c r="O10" s="26">
        <f t="shared" si="4"/>
        <v>6</v>
      </c>
      <c r="P10" s="26">
        <f t="shared" si="5"/>
        <v>2001</v>
      </c>
      <c r="Q10" s="25">
        <f t="shared" si="6"/>
        <v>37043</v>
      </c>
      <c r="R10" s="26" t="str">
        <f t="shared" si="7"/>
        <v/>
      </c>
      <c r="S10" s="26" t="str">
        <f t="shared" si="8"/>
        <v/>
      </c>
      <c r="T10" s="25" t="str">
        <f t="shared" si="9"/>
        <v/>
      </c>
    </row>
    <row r="11" spans="1:20" ht="63.75" x14ac:dyDescent="0.2">
      <c r="A11" s="59" t="s">
        <v>292</v>
      </c>
      <c r="B11" s="56" t="s">
        <v>293</v>
      </c>
      <c r="C11" s="56" t="s">
        <v>321</v>
      </c>
      <c r="D11" s="69" t="s">
        <v>48</v>
      </c>
      <c r="E11" s="69" t="s">
        <v>59</v>
      </c>
      <c r="F11" s="69" t="s">
        <v>59</v>
      </c>
      <c r="G11" s="169"/>
      <c r="H11" s="170"/>
      <c r="I11" s="26">
        <f t="shared" si="10"/>
        <v>7</v>
      </c>
      <c r="J11" s="26">
        <f t="shared" si="0"/>
        <v>2000</v>
      </c>
      <c r="K11" s="25">
        <f t="shared" si="1"/>
        <v>36708</v>
      </c>
      <c r="L11" s="26">
        <f t="shared" si="11"/>
        <v>6</v>
      </c>
      <c r="M11" s="26">
        <f t="shared" si="2"/>
        <v>2001</v>
      </c>
      <c r="N11" s="25">
        <f t="shared" si="3"/>
        <v>37043</v>
      </c>
      <c r="O11" s="26">
        <f t="shared" si="4"/>
        <v>6</v>
      </c>
      <c r="P11" s="26">
        <f t="shared" si="5"/>
        <v>2001</v>
      </c>
      <c r="Q11" s="25">
        <f t="shared" si="6"/>
        <v>37043</v>
      </c>
      <c r="R11" s="26" t="str">
        <f t="shared" si="7"/>
        <v/>
      </c>
      <c r="S11" s="26" t="str">
        <f t="shared" si="8"/>
        <v/>
      </c>
      <c r="T11" s="25" t="str">
        <f t="shared" si="9"/>
        <v/>
      </c>
    </row>
    <row r="12" spans="1:20" ht="38.25" x14ac:dyDescent="0.2">
      <c r="A12" s="59" t="s">
        <v>402</v>
      </c>
      <c r="B12" s="56" t="s">
        <v>294</v>
      </c>
      <c r="C12" s="56" t="s">
        <v>403</v>
      </c>
      <c r="D12" s="69" t="s">
        <v>48</v>
      </c>
      <c r="E12" s="69" t="s">
        <v>59</v>
      </c>
      <c r="F12" s="69" t="s">
        <v>59</v>
      </c>
      <c r="G12" s="169"/>
      <c r="H12" s="170"/>
      <c r="I12" s="26">
        <f t="shared" ref="I12:I29" si="12">IF(D12="","",MONTH(DATEVALUE(D12&amp;" 1")))</f>
        <v>7</v>
      </c>
      <c r="J12" s="26">
        <f t="shared" ref="J12:J29" si="13">IF(I12="","",IF(I12&gt;=7,2000,2001))</f>
        <v>2000</v>
      </c>
      <c r="K12" s="25">
        <f t="shared" ref="K12:K29" si="14">IF(OR(I12="",J12=""),"",DATE(J12,I12,1))</f>
        <v>36708</v>
      </c>
      <c r="L12" s="26">
        <f t="shared" ref="L12:L29" si="15">IF(E12="","",MONTH(DATEVALUE(E12&amp;" 1")))</f>
        <v>6</v>
      </c>
      <c r="M12" s="26">
        <f t="shared" ref="M12:M29" si="16">IF(L12="","",IF(L12&gt;=7,2000,2001))</f>
        <v>2001</v>
      </c>
      <c r="N12" s="25">
        <f t="shared" ref="N12:N29" si="17">IF(OR(L12="",M12=""),"",DATE(M12,L12,1))</f>
        <v>37043</v>
      </c>
      <c r="O12" s="26">
        <f t="shared" ref="O12:O29" si="18">IF(F12="","",MONTH(DATEVALUE(F12&amp;" 1")))</f>
        <v>6</v>
      </c>
      <c r="P12" s="26">
        <f t="shared" ref="P12:P29" si="19">IF(O12="","",IF(O12&gt;=7,2000,2001))</f>
        <v>2001</v>
      </c>
      <c r="Q12" s="25">
        <f t="shared" ref="Q12:Q29" si="20">IF(OR(O12="",P12=""),"",DATE(P12,O12,1))</f>
        <v>37043</v>
      </c>
      <c r="R12" s="26" t="str">
        <f t="shared" ref="R12:R29" si="21">IF(G12="","",MONTH(DATEVALUE(G12&amp;" 1")))</f>
        <v/>
      </c>
      <c r="S12" s="26" t="str">
        <f t="shared" ref="S12:S29" si="22">IF(R12="","",IF(R12&gt;=7,2000,2001))</f>
        <v/>
      </c>
      <c r="T12" s="25" t="str">
        <f t="shared" ref="T12:T29" si="23">IF(OR(R12="",S12=""),"",DATE(S12,R12,1))</f>
        <v/>
      </c>
    </row>
    <row r="13" spans="1:20" ht="51" x14ac:dyDescent="0.2">
      <c r="A13" s="177" t="s">
        <v>295</v>
      </c>
      <c r="B13" s="56" t="s">
        <v>406</v>
      </c>
      <c r="C13" s="56" t="s">
        <v>313</v>
      </c>
      <c r="D13" s="69" t="s">
        <v>48</v>
      </c>
      <c r="E13" s="69" t="s">
        <v>59</v>
      </c>
      <c r="F13" s="69" t="s">
        <v>59</v>
      </c>
      <c r="G13" s="169"/>
      <c r="H13" s="170"/>
      <c r="I13" s="26">
        <f t="shared" si="12"/>
        <v>7</v>
      </c>
      <c r="J13" s="26">
        <f t="shared" si="13"/>
        <v>2000</v>
      </c>
      <c r="K13" s="25">
        <f t="shared" si="14"/>
        <v>36708</v>
      </c>
      <c r="L13" s="26">
        <f t="shared" si="15"/>
        <v>6</v>
      </c>
      <c r="M13" s="26">
        <f t="shared" si="16"/>
        <v>2001</v>
      </c>
      <c r="N13" s="25">
        <f t="shared" si="17"/>
        <v>37043</v>
      </c>
      <c r="O13" s="26">
        <f t="shared" si="18"/>
        <v>6</v>
      </c>
      <c r="P13" s="26">
        <f t="shared" si="19"/>
        <v>2001</v>
      </c>
      <c r="Q13" s="25">
        <f t="shared" si="20"/>
        <v>37043</v>
      </c>
      <c r="R13" s="26" t="str">
        <f t="shared" si="21"/>
        <v/>
      </c>
      <c r="S13" s="26" t="str">
        <f t="shared" si="22"/>
        <v/>
      </c>
      <c r="T13" s="25" t="str">
        <f t="shared" si="23"/>
        <v/>
      </c>
    </row>
    <row r="14" spans="1:20" ht="76.5" x14ac:dyDescent="0.2">
      <c r="A14" s="59" t="s">
        <v>404</v>
      </c>
      <c r="B14" s="56" t="s">
        <v>296</v>
      </c>
      <c r="C14" s="59" t="s">
        <v>314</v>
      </c>
      <c r="D14" s="69" t="s">
        <v>48</v>
      </c>
      <c r="E14" s="69" t="s">
        <v>59</v>
      </c>
      <c r="F14" s="69" t="s">
        <v>59</v>
      </c>
      <c r="G14" s="169"/>
      <c r="H14" s="170"/>
      <c r="I14" s="26">
        <f t="shared" si="12"/>
        <v>7</v>
      </c>
      <c r="J14" s="26">
        <f t="shared" si="13"/>
        <v>2000</v>
      </c>
      <c r="K14" s="25">
        <f t="shared" si="14"/>
        <v>36708</v>
      </c>
      <c r="L14" s="26">
        <f t="shared" si="15"/>
        <v>6</v>
      </c>
      <c r="M14" s="26">
        <f t="shared" si="16"/>
        <v>2001</v>
      </c>
      <c r="N14" s="25">
        <f t="shared" si="17"/>
        <v>37043</v>
      </c>
      <c r="O14" s="26">
        <f t="shared" si="18"/>
        <v>6</v>
      </c>
      <c r="P14" s="26">
        <f t="shared" si="19"/>
        <v>2001</v>
      </c>
      <c r="Q14" s="25">
        <f t="shared" si="20"/>
        <v>37043</v>
      </c>
      <c r="R14" s="26" t="str">
        <f t="shared" si="21"/>
        <v/>
      </c>
      <c r="S14" s="26" t="str">
        <f t="shared" si="22"/>
        <v/>
      </c>
      <c r="T14" s="25" t="str">
        <f t="shared" si="23"/>
        <v/>
      </c>
    </row>
    <row r="15" spans="1:20" x14ac:dyDescent="0.2">
      <c r="A15" s="172"/>
      <c r="B15" s="168"/>
      <c r="C15" s="168"/>
      <c r="D15" s="169"/>
      <c r="E15" s="169"/>
      <c r="F15" s="169"/>
      <c r="G15" s="169"/>
      <c r="H15" s="170"/>
      <c r="I15" s="26" t="str">
        <f t="shared" si="12"/>
        <v/>
      </c>
      <c r="J15" s="26" t="str">
        <f t="shared" si="13"/>
        <v/>
      </c>
      <c r="K15" s="25" t="str">
        <f t="shared" si="14"/>
        <v/>
      </c>
      <c r="L15" s="26" t="str">
        <f t="shared" si="15"/>
        <v/>
      </c>
      <c r="M15" s="26" t="str">
        <f t="shared" si="16"/>
        <v/>
      </c>
      <c r="N15" s="25" t="str">
        <f t="shared" si="17"/>
        <v/>
      </c>
      <c r="O15" s="26" t="str">
        <f t="shared" si="18"/>
        <v/>
      </c>
      <c r="P15" s="26" t="str">
        <f t="shared" si="19"/>
        <v/>
      </c>
      <c r="Q15" s="25" t="str">
        <f t="shared" si="20"/>
        <v/>
      </c>
      <c r="R15" s="26" t="str">
        <f t="shared" si="21"/>
        <v/>
      </c>
      <c r="S15" s="26" t="str">
        <f t="shared" si="22"/>
        <v/>
      </c>
      <c r="T15" s="25" t="str">
        <f t="shared" si="23"/>
        <v/>
      </c>
    </row>
    <row r="16" spans="1:20" x14ac:dyDescent="0.2">
      <c r="A16" s="167"/>
      <c r="B16" s="168"/>
      <c r="C16" s="168"/>
      <c r="D16" s="169"/>
      <c r="E16" s="169"/>
      <c r="F16" s="169"/>
      <c r="G16" s="169"/>
      <c r="H16" s="170"/>
      <c r="I16" s="26" t="str">
        <f t="shared" si="12"/>
        <v/>
      </c>
      <c r="J16" s="26" t="str">
        <f t="shared" si="13"/>
        <v/>
      </c>
      <c r="K16" s="25" t="str">
        <f t="shared" si="14"/>
        <v/>
      </c>
      <c r="L16" s="26" t="str">
        <f t="shared" si="15"/>
        <v/>
      </c>
      <c r="M16" s="26" t="str">
        <f t="shared" si="16"/>
        <v/>
      </c>
      <c r="N16" s="25" t="str">
        <f t="shared" si="17"/>
        <v/>
      </c>
      <c r="O16" s="26" t="str">
        <f t="shared" si="18"/>
        <v/>
      </c>
      <c r="P16" s="26" t="str">
        <f t="shared" si="19"/>
        <v/>
      </c>
      <c r="Q16" s="25" t="str">
        <f t="shared" si="20"/>
        <v/>
      </c>
      <c r="R16" s="26" t="str">
        <f t="shared" si="21"/>
        <v/>
      </c>
      <c r="S16" s="26" t="str">
        <f t="shared" si="22"/>
        <v/>
      </c>
      <c r="T16" s="25" t="str">
        <f t="shared" si="23"/>
        <v/>
      </c>
    </row>
    <row r="17" spans="1:20" x14ac:dyDescent="0.2">
      <c r="A17" s="172"/>
      <c r="B17" s="168"/>
      <c r="C17" s="168"/>
      <c r="D17" s="169"/>
      <c r="E17" s="169"/>
      <c r="F17" s="169"/>
      <c r="G17" s="169"/>
      <c r="H17" s="170"/>
      <c r="I17" s="26" t="str">
        <f t="shared" si="12"/>
        <v/>
      </c>
      <c r="J17" s="26" t="str">
        <f t="shared" si="13"/>
        <v/>
      </c>
      <c r="K17" s="25" t="str">
        <f t="shared" si="14"/>
        <v/>
      </c>
      <c r="L17" s="26" t="str">
        <f t="shared" si="15"/>
        <v/>
      </c>
      <c r="M17" s="26" t="str">
        <f t="shared" si="16"/>
        <v/>
      </c>
      <c r="N17" s="25" t="str">
        <f t="shared" si="17"/>
        <v/>
      </c>
      <c r="O17" s="26" t="str">
        <f t="shared" si="18"/>
        <v/>
      </c>
      <c r="P17" s="26" t="str">
        <f t="shared" si="19"/>
        <v/>
      </c>
      <c r="Q17" s="25" t="str">
        <f t="shared" si="20"/>
        <v/>
      </c>
      <c r="R17" s="26" t="str">
        <f t="shared" si="21"/>
        <v/>
      </c>
      <c r="S17" s="26" t="str">
        <f t="shared" si="22"/>
        <v/>
      </c>
      <c r="T17" s="25" t="str">
        <f t="shared" si="23"/>
        <v/>
      </c>
    </row>
    <row r="18" spans="1:20" x14ac:dyDescent="0.2">
      <c r="A18" s="167"/>
      <c r="B18" s="168"/>
      <c r="C18" s="51"/>
      <c r="D18" s="169"/>
      <c r="E18" s="169"/>
      <c r="F18" s="169"/>
      <c r="G18" s="169"/>
      <c r="H18" s="170"/>
      <c r="I18" s="26" t="str">
        <f t="shared" si="12"/>
        <v/>
      </c>
      <c r="J18" s="26" t="str">
        <f t="shared" si="13"/>
        <v/>
      </c>
      <c r="K18" s="25" t="str">
        <f t="shared" si="14"/>
        <v/>
      </c>
      <c r="L18" s="26" t="str">
        <f t="shared" si="15"/>
        <v/>
      </c>
      <c r="M18" s="26" t="str">
        <f t="shared" si="16"/>
        <v/>
      </c>
      <c r="N18" s="25" t="str">
        <f t="shared" si="17"/>
        <v/>
      </c>
      <c r="O18" s="26" t="str">
        <f t="shared" si="18"/>
        <v/>
      </c>
      <c r="P18" s="26" t="str">
        <f t="shared" si="19"/>
        <v/>
      </c>
      <c r="Q18" s="25" t="str">
        <f t="shared" si="20"/>
        <v/>
      </c>
      <c r="R18" s="26" t="str">
        <f t="shared" si="21"/>
        <v/>
      </c>
      <c r="S18" s="26" t="str">
        <f t="shared" si="22"/>
        <v/>
      </c>
      <c r="T18" s="25" t="str">
        <f t="shared" si="23"/>
        <v/>
      </c>
    </row>
    <row r="19" spans="1:20" x14ac:dyDescent="0.2">
      <c r="A19" s="167"/>
      <c r="B19" s="168"/>
      <c r="C19" s="168"/>
      <c r="D19" s="169"/>
      <c r="E19" s="169"/>
      <c r="F19" s="169"/>
      <c r="G19" s="169"/>
      <c r="H19" s="170"/>
      <c r="I19" s="26" t="str">
        <f t="shared" si="12"/>
        <v/>
      </c>
      <c r="J19" s="26" t="str">
        <f t="shared" si="13"/>
        <v/>
      </c>
      <c r="K19" s="25" t="str">
        <f t="shared" si="14"/>
        <v/>
      </c>
      <c r="L19" s="26" t="str">
        <f t="shared" si="15"/>
        <v/>
      </c>
      <c r="M19" s="26" t="str">
        <f t="shared" si="16"/>
        <v/>
      </c>
      <c r="N19" s="25" t="str">
        <f t="shared" si="17"/>
        <v/>
      </c>
      <c r="O19" s="26" t="str">
        <f t="shared" si="18"/>
        <v/>
      </c>
      <c r="P19" s="26" t="str">
        <f t="shared" si="19"/>
        <v/>
      </c>
      <c r="Q19" s="25" t="str">
        <f t="shared" si="20"/>
        <v/>
      </c>
      <c r="R19" s="26" t="str">
        <f t="shared" si="21"/>
        <v/>
      </c>
      <c r="S19" s="26" t="str">
        <f t="shared" si="22"/>
        <v/>
      </c>
      <c r="T19" s="25" t="str">
        <f t="shared" si="23"/>
        <v/>
      </c>
    </row>
    <row r="20" spans="1:20" x14ac:dyDescent="0.2">
      <c r="A20" s="167"/>
      <c r="B20" s="51"/>
      <c r="C20" s="51"/>
      <c r="D20" s="68"/>
      <c r="E20" s="68"/>
      <c r="F20" s="68"/>
      <c r="G20" s="68"/>
      <c r="H20" s="170"/>
      <c r="I20" s="26" t="str">
        <f t="shared" si="12"/>
        <v/>
      </c>
      <c r="J20" s="26" t="str">
        <f t="shared" si="13"/>
        <v/>
      </c>
      <c r="K20" s="25" t="str">
        <f t="shared" si="14"/>
        <v/>
      </c>
      <c r="L20" s="26" t="str">
        <f t="shared" si="15"/>
        <v/>
      </c>
      <c r="M20" s="26" t="str">
        <f t="shared" si="16"/>
        <v/>
      </c>
      <c r="N20" s="25" t="str">
        <f t="shared" si="17"/>
        <v/>
      </c>
      <c r="O20" s="26" t="str">
        <f t="shared" si="18"/>
        <v/>
      </c>
      <c r="P20" s="26" t="str">
        <f t="shared" si="19"/>
        <v/>
      </c>
      <c r="Q20" s="25" t="str">
        <f t="shared" si="20"/>
        <v/>
      </c>
      <c r="R20" s="26" t="str">
        <f t="shared" si="21"/>
        <v/>
      </c>
      <c r="S20" s="26" t="str">
        <f t="shared" si="22"/>
        <v/>
      </c>
      <c r="T20" s="25" t="str">
        <f t="shared" si="23"/>
        <v/>
      </c>
    </row>
    <row r="21" spans="1:20" x14ac:dyDescent="0.2">
      <c r="A21" s="59"/>
      <c r="B21" s="51"/>
      <c r="C21" s="51"/>
      <c r="D21" s="69"/>
      <c r="E21" s="69"/>
      <c r="F21" s="69"/>
      <c r="G21" s="69"/>
      <c r="H21" s="170"/>
      <c r="I21" s="26" t="str">
        <f t="shared" si="12"/>
        <v/>
      </c>
      <c r="J21" s="26" t="str">
        <f t="shared" si="13"/>
        <v/>
      </c>
      <c r="K21" s="25" t="str">
        <f t="shared" si="14"/>
        <v/>
      </c>
      <c r="L21" s="26" t="str">
        <f t="shared" si="15"/>
        <v/>
      </c>
      <c r="M21" s="26" t="str">
        <f t="shared" si="16"/>
        <v/>
      </c>
      <c r="N21" s="25" t="str">
        <f t="shared" si="17"/>
        <v/>
      </c>
      <c r="O21" s="26" t="str">
        <f t="shared" si="18"/>
        <v/>
      </c>
      <c r="P21" s="26" t="str">
        <f t="shared" si="19"/>
        <v/>
      </c>
      <c r="Q21" s="25" t="str">
        <f t="shared" si="20"/>
        <v/>
      </c>
      <c r="R21" s="26" t="str">
        <f t="shared" si="21"/>
        <v/>
      </c>
      <c r="S21" s="26" t="str">
        <f t="shared" si="22"/>
        <v/>
      </c>
      <c r="T21" s="25" t="str">
        <f t="shared" si="23"/>
        <v/>
      </c>
    </row>
    <row r="22" spans="1:20" x14ac:dyDescent="0.2">
      <c r="A22" s="167"/>
      <c r="B22" s="168"/>
      <c r="C22" s="168"/>
      <c r="D22" s="169"/>
      <c r="E22" s="169"/>
      <c r="F22" s="69"/>
      <c r="G22" s="169"/>
      <c r="H22" s="170"/>
      <c r="I22" s="26" t="str">
        <f t="shared" si="12"/>
        <v/>
      </c>
      <c r="J22" s="26" t="str">
        <f t="shared" si="13"/>
        <v/>
      </c>
      <c r="K22" s="25" t="str">
        <f t="shared" si="14"/>
        <v/>
      </c>
      <c r="L22" s="26" t="str">
        <f t="shared" si="15"/>
        <v/>
      </c>
      <c r="M22" s="26" t="str">
        <f t="shared" si="16"/>
        <v/>
      </c>
      <c r="N22" s="25" t="str">
        <f t="shared" si="17"/>
        <v/>
      </c>
      <c r="O22" s="26" t="str">
        <f t="shared" si="18"/>
        <v/>
      </c>
      <c r="P22" s="26" t="str">
        <f t="shared" si="19"/>
        <v/>
      </c>
      <c r="Q22" s="25" t="str">
        <f t="shared" si="20"/>
        <v/>
      </c>
      <c r="R22" s="26" t="str">
        <f t="shared" si="21"/>
        <v/>
      </c>
      <c r="S22" s="26" t="str">
        <f t="shared" si="22"/>
        <v/>
      </c>
      <c r="T22" s="25" t="str">
        <f t="shared" si="23"/>
        <v/>
      </c>
    </row>
    <row r="23" spans="1:20" x14ac:dyDescent="0.2">
      <c r="A23" s="167"/>
      <c r="B23" s="168"/>
      <c r="C23" s="168"/>
      <c r="D23" s="169"/>
      <c r="E23" s="169"/>
      <c r="F23" s="169"/>
      <c r="G23" s="169"/>
      <c r="H23" s="170"/>
      <c r="I23" s="26" t="str">
        <f t="shared" si="12"/>
        <v/>
      </c>
      <c r="J23" s="26" t="str">
        <f t="shared" si="13"/>
        <v/>
      </c>
      <c r="K23" s="25" t="str">
        <f t="shared" si="14"/>
        <v/>
      </c>
      <c r="L23" s="26" t="str">
        <f t="shared" si="15"/>
        <v/>
      </c>
      <c r="M23" s="26" t="str">
        <f t="shared" si="16"/>
        <v/>
      </c>
      <c r="N23" s="25" t="str">
        <f t="shared" si="17"/>
        <v/>
      </c>
      <c r="O23" s="26" t="str">
        <f t="shared" si="18"/>
        <v/>
      </c>
      <c r="P23" s="26" t="str">
        <f t="shared" si="19"/>
        <v/>
      </c>
      <c r="Q23" s="25" t="str">
        <f t="shared" si="20"/>
        <v/>
      </c>
      <c r="R23" s="26" t="str">
        <f t="shared" si="21"/>
        <v/>
      </c>
      <c r="S23" s="26" t="str">
        <f t="shared" si="22"/>
        <v/>
      </c>
      <c r="T23" s="25" t="str">
        <f t="shared" si="23"/>
        <v/>
      </c>
    </row>
    <row r="24" spans="1:20" x14ac:dyDescent="0.2">
      <c r="A24" s="167"/>
      <c r="B24" s="168"/>
      <c r="C24" s="168"/>
      <c r="D24" s="169"/>
      <c r="E24" s="169"/>
      <c r="F24" s="169"/>
      <c r="G24" s="169"/>
      <c r="H24" s="170"/>
      <c r="I24" s="26" t="str">
        <f t="shared" si="12"/>
        <v/>
      </c>
      <c r="J24" s="26" t="str">
        <f t="shared" si="13"/>
        <v/>
      </c>
      <c r="K24" s="25" t="str">
        <f t="shared" si="14"/>
        <v/>
      </c>
      <c r="L24" s="26" t="str">
        <f t="shared" si="15"/>
        <v/>
      </c>
      <c r="M24" s="26" t="str">
        <f t="shared" si="16"/>
        <v/>
      </c>
      <c r="N24" s="25" t="str">
        <f t="shared" si="17"/>
        <v/>
      </c>
      <c r="O24" s="26" t="str">
        <f t="shared" si="18"/>
        <v/>
      </c>
      <c r="P24" s="26" t="str">
        <f t="shared" si="19"/>
        <v/>
      </c>
      <c r="Q24" s="25" t="str">
        <f t="shared" si="20"/>
        <v/>
      </c>
      <c r="R24" s="26" t="str">
        <f t="shared" si="21"/>
        <v/>
      </c>
      <c r="S24" s="26" t="str">
        <f t="shared" si="22"/>
        <v/>
      </c>
      <c r="T24" s="25" t="str">
        <f t="shared" si="23"/>
        <v/>
      </c>
    </row>
    <row r="25" spans="1:20" x14ac:dyDescent="0.2">
      <c r="A25" s="171"/>
      <c r="B25" s="168"/>
      <c r="C25" s="168"/>
      <c r="D25" s="169"/>
      <c r="E25" s="169"/>
      <c r="F25" s="169"/>
      <c r="G25" s="169"/>
      <c r="H25" s="170"/>
      <c r="I25" s="26" t="str">
        <f t="shared" si="12"/>
        <v/>
      </c>
      <c r="J25" s="26" t="str">
        <f t="shared" si="13"/>
        <v/>
      </c>
      <c r="K25" s="25" t="str">
        <f t="shared" si="14"/>
        <v/>
      </c>
      <c r="L25" s="26" t="str">
        <f t="shared" si="15"/>
        <v/>
      </c>
      <c r="M25" s="26" t="str">
        <f t="shared" si="16"/>
        <v/>
      </c>
      <c r="N25" s="25" t="str">
        <f t="shared" si="17"/>
        <v/>
      </c>
      <c r="O25" s="26" t="str">
        <f t="shared" si="18"/>
        <v/>
      </c>
      <c r="P25" s="26" t="str">
        <f t="shared" si="19"/>
        <v/>
      </c>
      <c r="Q25" s="25" t="str">
        <f t="shared" si="20"/>
        <v/>
      </c>
      <c r="R25" s="26" t="str">
        <f t="shared" si="21"/>
        <v/>
      </c>
      <c r="S25" s="26" t="str">
        <f t="shared" si="22"/>
        <v/>
      </c>
      <c r="T25" s="25" t="str">
        <f t="shared" si="23"/>
        <v/>
      </c>
    </row>
    <row r="26" spans="1:20" x14ac:dyDescent="0.2">
      <c r="A26" s="167"/>
      <c r="B26" s="168"/>
      <c r="C26" s="168"/>
      <c r="D26" s="169"/>
      <c r="E26" s="169"/>
      <c r="F26" s="169"/>
      <c r="G26" s="169"/>
      <c r="H26" s="170"/>
      <c r="I26" s="26" t="str">
        <f t="shared" si="12"/>
        <v/>
      </c>
      <c r="J26" s="26" t="str">
        <f t="shared" si="13"/>
        <v/>
      </c>
      <c r="K26" s="25" t="str">
        <f t="shared" si="14"/>
        <v/>
      </c>
      <c r="L26" s="26" t="str">
        <f t="shared" si="15"/>
        <v/>
      </c>
      <c r="M26" s="26" t="str">
        <f t="shared" si="16"/>
        <v/>
      </c>
      <c r="N26" s="25" t="str">
        <f t="shared" si="17"/>
        <v/>
      </c>
      <c r="O26" s="26" t="str">
        <f t="shared" si="18"/>
        <v/>
      </c>
      <c r="P26" s="26" t="str">
        <f t="shared" si="19"/>
        <v/>
      </c>
      <c r="Q26" s="25" t="str">
        <f t="shared" si="20"/>
        <v/>
      </c>
      <c r="R26" s="26" t="str">
        <f t="shared" si="21"/>
        <v/>
      </c>
      <c r="S26" s="26" t="str">
        <f t="shared" si="22"/>
        <v/>
      </c>
      <c r="T26" s="25" t="str">
        <f t="shared" si="23"/>
        <v/>
      </c>
    </row>
    <row r="27" spans="1:20" x14ac:dyDescent="0.2">
      <c r="A27" s="167"/>
      <c r="B27" s="51"/>
      <c r="C27" s="51"/>
      <c r="D27" s="69"/>
      <c r="E27" s="69"/>
      <c r="F27" s="69"/>
      <c r="G27" s="55"/>
      <c r="H27" s="83"/>
      <c r="I27" s="26" t="str">
        <f t="shared" si="12"/>
        <v/>
      </c>
      <c r="J27" s="26" t="str">
        <f t="shared" si="13"/>
        <v/>
      </c>
      <c r="K27" s="25" t="str">
        <f t="shared" si="14"/>
        <v/>
      </c>
      <c r="L27" s="26" t="str">
        <f t="shared" si="15"/>
        <v/>
      </c>
      <c r="M27" s="26" t="str">
        <f t="shared" si="16"/>
        <v/>
      </c>
      <c r="N27" s="25" t="str">
        <f t="shared" si="17"/>
        <v/>
      </c>
      <c r="O27" s="26" t="str">
        <f t="shared" si="18"/>
        <v/>
      </c>
      <c r="P27" s="26" t="str">
        <f t="shared" si="19"/>
        <v/>
      </c>
      <c r="Q27" s="25" t="str">
        <f t="shared" si="20"/>
        <v/>
      </c>
      <c r="R27" s="26" t="str">
        <f t="shared" si="21"/>
        <v/>
      </c>
      <c r="S27" s="26" t="str">
        <f t="shared" si="22"/>
        <v/>
      </c>
      <c r="T27" s="25" t="str">
        <f t="shared" si="23"/>
        <v/>
      </c>
    </row>
    <row r="28" spans="1:20" x14ac:dyDescent="0.2">
      <c r="A28" s="167"/>
      <c r="B28" s="51"/>
      <c r="C28" s="51"/>
      <c r="D28" s="69"/>
      <c r="E28" s="69"/>
      <c r="F28" s="69"/>
      <c r="G28" s="55"/>
      <c r="H28" s="83"/>
      <c r="I28" s="26" t="str">
        <f t="shared" si="12"/>
        <v/>
      </c>
      <c r="J28" s="26" t="str">
        <f t="shared" si="13"/>
        <v/>
      </c>
      <c r="K28" s="25" t="str">
        <f t="shared" si="14"/>
        <v/>
      </c>
      <c r="L28" s="26" t="str">
        <f t="shared" si="15"/>
        <v/>
      </c>
      <c r="M28" s="26" t="str">
        <f t="shared" si="16"/>
        <v/>
      </c>
      <c r="N28" s="25" t="str">
        <f t="shared" si="17"/>
        <v/>
      </c>
      <c r="O28" s="26" t="str">
        <f t="shared" si="18"/>
        <v/>
      </c>
      <c r="P28" s="26" t="str">
        <f t="shared" si="19"/>
        <v/>
      </c>
      <c r="Q28" s="25" t="str">
        <f t="shared" si="20"/>
        <v/>
      </c>
      <c r="R28" s="26" t="str">
        <f t="shared" si="21"/>
        <v/>
      </c>
      <c r="S28" s="26" t="str">
        <f t="shared" si="22"/>
        <v/>
      </c>
      <c r="T28" s="25" t="str">
        <f t="shared" si="23"/>
        <v/>
      </c>
    </row>
    <row r="29" spans="1:20" x14ac:dyDescent="0.2">
      <c r="A29" s="172"/>
      <c r="B29" s="72"/>
      <c r="C29" s="72"/>
      <c r="D29" s="69"/>
      <c r="E29" s="69"/>
      <c r="F29" s="69"/>
      <c r="G29" s="55"/>
      <c r="H29" s="83"/>
      <c r="I29" s="26" t="str">
        <f t="shared" si="12"/>
        <v/>
      </c>
      <c r="J29" s="26" t="str">
        <f t="shared" si="13"/>
        <v/>
      </c>
      <c r="K29" s="25" t="str">
        <f t="shared" si="14"/>
        <v/>
      </c>
      <c r="L29" s="26" t="str">
        <f t="shared" si="15"/>
        <v/>
      </c>
      <c r="M29" s="26" t="str">
        <f t="shared" si="16"/>
        <v/>
      </c>
      <c r="N29" s="25" t="str">
        <f t="shared" si="17"/>
        <v/>
      </c>
      <c r="O29" s="26" t="str">
        <f t="shared" si="18"/>
        <v/>
      </c>
      <c r="P29" s="26" t="str">
        <f t="shared" si="19"/>
        <v/>
      </c>
      <c r="Q29" s="25" t="str">
        <f t="shared" si="20"/>
        <v/>
      </c>
      <c r="R29" s="26" t="str">
        <f t="shared" si="21"/>
        <v/>
      </c>
      <c r="S29" s="26" t="str">
        <f t="shared" si="22"/>
        <v/>
      </c>
      <c r="T29" s="25" t="str">
        <f t="shared" si="23"/>
        <v/>
      </c>
    </row>
    <row r="30" spans="1:20" x14ac:dyDescent="0.2">
      <c r="A30" s="84" t="str">
        <f>HYPERLINK("#'3. Fiscal Timeline'!A1","Click here to return to the Timeline")</f>
        <v>Click here to return to the Timeline</v>
      </c>
      <c r="B30" s="21"/>
      <c r="C30" s="21"/>
    </row>
    <row r="31" spans="1:20" x14ac:dyDescent="0.2">
      <c r="A31" s="18"/>
      <c r="C31" s="21"/>
    </row>
    <row r="32" spans="1:20" x14ac:dyDescent="0.2">
      <c r="A32" s="14" t="s">
        <v>135</v>
      </c>
      <c r="B32" s="12"/>
    </row>
    <row r="33" spans="1:8" x14ac:dyDescent="0.2">
      <c r="A33" s="11" t="s">
        <v>334</v>
      </c>
      <c r="B33" s="11" t="s">
        <v>136</v>
      </c>
    </row>
    <row r="34" spans="1:8" x14ac:dyDescent="0.2">
      <c r="A34" s="56" t="s">
        <v>407</v>
      </c>
      <c r="B34" s="82" t="s">
        <v>408</v>
      </c>
    </row>
    <row r="35" spans="1:8" x14ac:dyDescent="0.2">
      <c r="A35" s="56" t="s">
        <v>409</v>
      </c>
      <c r="B35" s="82" t="s">
        <v>410</v>
      </c>
    </row>
    <row r="36" spans="1:8" x14ac:dyDescent="0.2">
      <c r="A36" s="178" t="s">
        <v>333</v>
      </c>
      <c r="B36" s="127" t="s">
        <v>335</v>
      </c>
    </row>
    <row r="37" spans="1:8" ht="25.5" x14ac:dyDescent="0.2">
      <c r="A37" s="178" t="s">
        <v>411</v>
      </c>
      <c r="B37" s="127" t="s">
        <v>412</v>
      </c>
    </row>
    <row r="38" spans="1:8" ht="25.5" x14ac:dyDescent="0.2">
      <c r="A38" s="56" t="s">
        <v>413</v>
      </c>
      <c r="B38" s="82" t="s">
        <v>414</v>
      </c>
    </row>
    <row r="39" spans="1:8" x14ac:dyDescent="0.2"/>
    <row r="40" spans="1:8" x14ac:dyDescent="0.2">
      <c r="A40" s="153" t="s">
        <v>330</v>
      </c>
    </row>
    <row r="41" spans="1:8" x14ac:dyDescent="0.2">
      <c r="A41" s="143" t="s">
        <v>40</v>
      </c>
    </row>
    <row r="42" spans="1:8" x14ac:dyDescent="0.2">
      <c r="A42" s="184" t="s">
        <v>41</v>
      </c>
      <c r="B42" s="184"/>
      <c r="C42" s="184"/>
      <c r="D42" s="184"/>
      <c r="E42" s="184"/>
      <c r="F42" s="184"/>
      <c r="G42" s="184"/>
      <c r="H42" s="184"/>
    </row>
  </sheetData>
  <sheetProtection algorithmName="SHA-512" hashValue="JsWywdgVLKtDiOXZgZZZ0m2oMONfxHoTmxAgS/jiLA7dzf1zLRXSms27L8GHL0WaB3B8KWbtqaw9PuWjRN40mw==" saltValue="QcgWgv3e64pOesys+zUrOw==" spinCount="100000" sheet="1" formatCells="0" formatColumns="0" formatRows="0"/>
  <mergeCells count="1">
    <mergeCell ref="A42:H42"/>
  </mergeCells>
  <dataValidations count="1">
    <dataValidation type="list" allowBlank="1" showInputMessage="1" showErrorMessage="1" sqref="D4:G4 F5:G5 D6:G29" xr:uid="{00000000-0002-0000-0E00-000000000000}">
      <formula1>Months</formula1>
    </dataValidation>
  </dataValidations>
  <hyperlinks>
    <hyperlink ref="A41" r:id="rId1" xr:uid="{00000000-0004-0000-0E00-000004000000}"/>
    <hyperlink ref="B34" r:id="rId2" location="DMS-2" xr:uid="{A2A41C97-7E64-4C5F-9310-402F7224C995}"/>
    <hyperlink ref="B35" r:id="rId3" xr:uid="{3BAE7CEF-7ECD-4BDF-AE33-87649C5ED885}"/>
    <hyperlink ref="B36" r:id="rId4" location="Fiscal" xr:uid="{7B706C9B-231E-4DDF-B8B7-63ECB8AC25AE}"/>
    <hyperlink ref="B37" r:id="rId5" xr:uid="{9204293C-6B57-46E0-A02D-BA396A4D3624}"/>
    <hyperlink ref="B38" r:id="rId6" location="Monitoring-Enforcement" xr:uid="{E0882A25-976C-4A9B-8735-BB8220A8BC03}"/>
  </hyperlinks>
  <pageMargins left="0.7" right="0.7" top="0.75" bottom="0.75" header="0.3" footer="0.3"/>
  <pageSetup orientation="portrait" r:id="rId7"/>
  <tableParts count="2">
    <tablePart r:id="rId8"/>
    <tablePart r:id="rId9"/>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39997558519241921"/>
  </sheetPr>
  <dimension ref="A1:T28"/>
  <sheetViews>
    <sheetView showGridLines="0" zoomScaleNormal="100" workbookViewId="0"/>
  </sheetViews>
  <sheetFormatPr defaultColWidth="0" defaultRowHeight="12.75" zeroHeight="1" x14ac:dyDescent="0.2"/>
  <cols>
    <col min="1" max="2" width="35.5703125" style="1" customWidth="1"/>
    <col min="3" max="3" width="45.5703125" style="1" customWidth="1"/>
    <col min="4" max="7" width="13.5703125" style="1" customWidth="1"/>
    <col min="8" max="8" width="50.7109375" style="1" customWidth="1"/>
    <col min="9" max="9" width="12.42578125" style="1" hidden="1" customWidth="1"/>
    <col min="10" max="10" width="9" style="1" hidden="1" customWidth="1"/>
    <col min="11" max="11" width="11.42578125" style="1" hidden="1" customWidth="1"/>
    <col min="12" max="12" width="10.5703125" style="1" hidden="1" customWidth="1"/>
    <col min="13" max="13" width="9" style="1" hidden="1" customWidth="1"/>
    <col min="14" max="14" width="10.42578125" style="1" hidden="1" customWidth="1"/>
    <col min="15" max="16" width="9" style="1" hidden="1" customWidth="1"/>
    <col min="17" max="17" width="11.5703125" style="1" hidden="1" customWidth="1"/>
    <col min="18" max="18" width="10" style="1" hidden="1" customWidth="1"/>
    <col min="19" max="19" width="8.5703125" style="1" hidden="1" customWidth="1"/>
    <col min="20" max="20" width="12" style="1" hidden="1" customWidth="1"/>
    <col min="21" max="16384" width="9" style="1" hidden="1"/>
  </cols>
  <sheetData>
    <row r="1" spans="1:20" x14ac:dyDescent="0.2">
      <c r="A1" s="14" t="s">
        <v>84</v>
      </c>
      <c r="B1" s="14"/>
      <c r="C1" s="14"/>
      <c r="D1" s="89"/>
      <c r="E1" s="89"/>
      <c r="F1" s="89"/>
      <c r="G1" s="89"/>
      <c r="H1" s="89"/>
    </row>
    <row r="2" spans="1:20" x14ac:dyDescent="0.2">
      <c r="A2" s="14"/>
      <c r="B2" s="14"/>
      <c r="C2" s="14"/>
      <c r="D2" s="108" t="s">
        <v>91</v>
      </c>
      <c r="E2" s="89"/>
      <c r="F2" s="89"/>
      <c r="G2" s="89"/>
      <c r="H2" s="89"/>
    </row>
    <row r="3" spans="1:20" ht="25.5" x14ac:dyDescent="0.2">
      <c r="A3" s="19"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234" customHeight="1" x14ac:dyDescent="0.2">
      <c r="A4" s="59" t="s">
        <v>324</v>
      </c>
      <c r="B4" s="179" t="s">
        <v>415</v>
      </c>
      <c r="C4" s="56" t="s">
        <v>416</v>
      </c>
      <c r="D4" s="69" t="s">
        <v>48</v>
      </c>
      <c r="E4" s="69" t="s">
        <v>59</v>
      </c>
      <c r="F4" s="69"/>
      <c r="G4" s="69"/>
      <c r="H4" s="71"/>
      <c r="I4" s="26">
        <f>IF(D4="","",MONTH(DATEVALUE(D4&amp;" 1")))</f>
        <v>7</v>
      </c>
      <c r="J4" s="26">
        <f>IF(I4="","",IF(I4&gt;=7,2000,2001))</f>
        <v>2000</v>
      </c>
      <c r="K4" s="25">
        <f>IF(OR(I4="",J4=""),"",DATE(J4,I4,1))</f>
        <v>36708</v>
      </c>
      <c r="L4" s="26">
        <f>IF(E4="","",MONTH(DATEVALUE(E4&amp;" 1")))</f>
        <v>6</v>
      </c>
      <c r="M4" s="26">
        <f>IF(L4="","",IF(L4&gt;=7,2000,2001))</f>
        <v>2001</v>
      </c>
      <c r="N4" s="25">
        <f>IF(OR(L4="",M4=""),"",DATE(M4,L4,1))</f>
        <v>37043</v>
      </c>
      <c r="O4" s="26" t="str">
        <f>IF(F4="","",MONTH(DATEVALUE(F4&amp;" 1")))</f>
        <v/>
      </c>
      <c r="P4" s="26" t="str">
        <f>IF(O4="","",IF(O4&gt;=7,2000,2001))</f>
        <v/>
      </c>
      <c r="Q4" s="25" t="str">
        <f>IF(OR(O4="",P4=""),"",DATE(P4,O4,1))</f>
        <v/>
      </c>
      <c r="R4" s="26" t="str">
        <f>IF(G4="","",MONTH(DATEVALUE(G4&amp;" 1")))</f>
        <v/>
      </c>
      <c r="S4" s="26" t="str">
        <f>IF(R4="","",IF(R4&gt;=7,2000,2001))</f>
        <v/>
      </c>
      <c r="T4" s="25" t="str">
        <f>IF(OR(R4="",S4=""),"",DATE(S4,R4,1))</f>
        <v/>
      </c>
    </row>
    <row r="5" spans="1:20" ht="76.5" x14ac:dyDescent="0.2">
      <c r="A5" s="59" t="s">
        <v>297</v>
      </c>
      <c r="B5" s="179"/>
      <c r="C5" s="56" t="s">
        <v>318</v>
      </c>
      <c r="D5" s="69" t="s">
        <v>48</v>
      </c>
      <c r="E5" s="69" t="s">
        <v>59</v>
      </c>
      <c r="F5" s="69"/>
      <c r="G5" s="69"/>
      <c r="H5" s="83"/>
      <c r="I5" s="26">
        <f>IF(D5="","",MONTH(DATEVALUE(D5&amp;" 1")))</f>
        <v>7</v>
      </c>
      <c r="J5" s="26">
        <f>IF(I5="","",IF(I5&gt;=7,2000,2001))</f>
        <v>2000</v>
      </c>
      <c r="K5" s="25">
        <f>IF(OR(I5="",J5=""),"",DATE(J5,I5,1))</f>
        <v>36708</v>
      </c>
      <c r="L5" s="26">
        <f>IF(E5="","",MONTH(DATEVALUE(E5&amp;" 1")))</f>
        <v>6</v>
      </c>
      <c r="M5" s="26">
        <f>IF(L5="","",IF(L5&gt;=7,2000,2001))</f>
        <v>2001</v>
      </c>
      <c r="N5" s="25">
        <f>IF(OR(L5="",M5=""),"",DATE(M5,L5,1))</f>
        <v>37043</v>
      </c>
      <c r="O5" s="26" t="str">
        <f>IF(F5="","",MONTH(DATEVALUE(F5&amp;" 1")))</f>
        <v/>
      </c>
      <c r="P5" s="26" t="str">
        <f>IF(O5="","",IF(O5&gt;=7,2000,2001))</f>
        <v/>
      </c>
      <c r="Q5" s="25" t="str">
        <f>IF(OR(O5="",P5=""),"",DATE(P5,O5,1))</f>
        <v/>
      </c>
      <c r="R5" s="26" t="str">
        <f>IF(G5="","",MONTH(DATEVALUE(G5&amp;" 1")))</f>
        <v/>
      </c>
      <c r="S5" s="26" t="str">
        <f>IF(R5="","",IF(R5&gt;=7,2000,2001))</f>
        <v/>
      </c>
      <c r="T5" s="25" t="str">
        <f>IF(OR(R5="",S5=""),"",DATE(S5,R5,1))</f>
        <v/>
      </c>
    </row>
    <row r="6" spans="1:20" ht="38.25" x14ac:dyDescent="0.2">
      <c r="A6" s="59" t="s">
        <v>323</v>
      </c>
      <c r="B6" s="179" t="s">
        <v>298</v>
      </c>
      <c r="C6" s="56" t="s">
        <v>315</v>
      </c>
      <c r="D6" s="69" t="s">
        <v>48</v>
      </c>
      <c r="E6" s="69" t="s">
        <v>59</v>
      </c>
      <c r="F6" s="69"/>
      <c r="G6" s="69"/>
      <c r="H6" s="83"/>
      <c r="I6" s="26">
        <f>IF(D6="","",MONTH(DATEVALUE(D6&amp;" 1")))</f>
        <v>7</v>
      </c>
      <c r="J6" s="26">
        <f>IF(I6="","",IF(I6&gt;=7,2000,2001))</f>
        <v>2000</v>
      </c>
      <c r="K6" s="25">
        <f>IF(OR(I6="",J6=""),"",DATE(J6,I6,1))</f>
        <v>36708</v>
      </c>
      <c r="L6" s="26">
        <f>IF(E6="","",MONTH(DATEVALUE(E6&amp;" 1")))</f>
        <v>6</v>
      </c>
      <c r="M6" s="26">
        <f>IF(L6="","",IF(L6&gt;=7,2000,2001))</f>
        <v>2001</v>
      </c>
      <c r="N6" s="25">
        <f>IF(OR(L6="",M6=""),"",DATE(M6,L6,1))</f>
        <v>37043</v>
      </c>
      <c r="O6" s="26" t="str">
        <f>IF(F6="","",MONTH(DATEVALUE(F6&amp;" 1")))</f>
        <v/>
      </c>
      <c r="P6" s="26" t="str">
        <f>IF(O6="","",IF(O6&gt;=7,2000,2001))</f>
        <v/>
      </c>
      <c r="Q6" s="25" t="str">
        <f>IF(OR(O6="",P6=""),"",DATE(P6,O6,1))</f>
        <v/>
      </c>
      <c r="R6" s="26" t="str">
        <f>IF(G6="","",MONTH(DATEVALUE(G6&amp;" 1")))</f>
        <v/>
      </c>
      <c r="S6" s="26" t="str">
        <f>IF(R6="","",IF(R6&gt;=7,2000,2001))</f>
        <v/>
      </c>
      <c r="T6" s="25" t="str">
        <f>IF(OR(R6="",S6=""),"",DATE(S6,R6,1))</f>
        <v/>
      </c>
    </row>
    <row r="7" spans="1:20" ht="51" x14ac:dyDescent="0.2">
      <c r="A7" s="176" t="s">
        <v>316</v>
      </c>
      <c r="B7" s="56"/>
      <c r="C7" s="56" t="s">
        <v>317</v>
      </c>
      <c r="D7" s="69" t="s">
        <v>48</v>
      </c>
      <c r="E7" s="69" t="s">
        <v>59</v>
      </c>
      <c r="F7" s="69"/>
      <c r="G7" s="69"/>
      <c r="H7" s="83"/>
      <c r="I7" s="26">
        <f t="shared" ref="I7:I16" si="0">IF(D7="","",MONTH(DATEVALUE(D7&amp;" 1")))</f>
        <v>7</v>
      </c>
      <c r="J7" s="26">
        <f t="shared" ref="J7:J16" si="1">IF(I7="","",IF(I7&gt;=7,2000,2001))</f>
        <v>2000</v>
      </c>
      <c r="K7" s="25">
        <f t="shared" ref="K7:K16" si="2">IF(OR(I7="",J7=""),"",DATE(J7,I7,1))</f>
        <v>36708</v>
      </c>
      <c r="L7" s="26">
        <f t="shared" ref="L7:L16" si="3">IF(E7="","",MONTH(DATEVALUE(E7&amp;" 1")))</f>
        <v>6</v>
      </c>
      <c r="M7" s="26">
        <f t="shared" ref="M7:M16" si="4">IF(L7="","",IF(L7&gt;=7,2000,2001))</f>
        <v>2001</v>
      </c>
      <c r="N7" s="25">
        <f t="shared" ref="N7:N16" si="5">IF(OR(L7="",M7=""),"",DATE(M7,L7,1))</f>
        <v>37043</v>
      </c>
      <c r="O7" s="26" t="str">
        <f t="shared" ref="O7:O16" si="6">IF(F7="","",MONTH(DATEVALUE(F7&amp;" 1")))</f>
        <v/>
      </c>
      <c r="P7" s="26" t="str">
        <f t="shared" ref="P7:P16" si="7">IF(O7="","",IF(O7&gt;=7,2000,2001))</f>
        <v/>
      </c>
      <c r="Q7" s="25" t="str">
        <f t="shared" ref="Q7:Q16" si="8">IF(OR(O7="",P7=""),"",DATE(P7,O7,1))</f>
        <v/>
      </c>
      <c r="R7" s="26" t="str">
        <f t="shared" ref="R7:R16" si="9">IF(G7="","",MONTH(DATEVALUE(G7&amp;" 1")))</f>
        <v/>
      </c>
      <c r="S7" s="26" t="str">
        <f t="shared" ref="S7:S16" si="10">IF(R7="","",IF(R7&gt;=7,2000,2001))</f>
        <v/>
      </c>
      <c r="T7" s="25" t="str">
        <f t="shared" ref="T7:T16" si="11">IF(OR(R7="",S7=""),"",DATE(S7,R7,1))</f>
        <v/>
      </c>
    </row>
    <row r="8" spans="1:20" ht="122.25" customHeight="1" x14ac:dyDescent="0.2">
      <c r="A8" s="59" t="s">
        <v>299</v>
      </c>
      <c r="B8" s="56" t="s">
        <v>300</v>
      </c>
      <c r="C8" s="56" t="s">
        <v>319</v>
      </c>
      <c r="D8" s="69" t="s">
        <v>48</v>
      </c>
      <c r="E8" s="69" t="s">
        <v>59</v>
      </c>
      <c r="F8" s="69"/>
      <c r="G8" s="69"/>
      <c r="H8" s="83"/>
      <c r="I8" s="26">
        <f t="shared" si="0"/>
        <v>7</v>
      </c>
      <c r="J8" s="26">
        <f t="shared" si="1"/>
        <v>2000</v>
      </c>
      <c r="K8" s="25">
        <f t="shared" si="2"/>
        <v>36708</v>
      </c>
      <c r="L8" s="26">
        <f t="shared" si="3"/>
        <v>6</v>
      </c>
      <c r="M8" s="26">
        <f t="shared" si="4"/>
        <v>2001</v>
      </c>
      <c r="N8" s="25">
        <f t="shared" si="5"/>
        <v>37043</v>
      </c>
      <c r="O8" s="26" t="str">
        <f t="shared" si="6"/>
        <v/>
      </c>
      <c r="P8" s="26" t="str">
        <f t="shared" si="7"/>
        <v/>
      </c>
      <c r="Q8" s="25" t="str">
        <f t="shared" si="8"/>
        <v/>
      </c>
      <c r="R8" s="26" t="str">
        <f t="shared" si="9"/>
        <v/>
      </c>
      <c r="S8" s="26" t="str">
        <f t="shared" si="10"/>
        <v/>
      </c>
      <c r="T8" s="25" t="str">
        <f t="shared" si="11"/>
        <v/>
      </c>
    </row>
    <row r="9" spans="1:20" x14ac:dyDescent="0.2">
      <c r="A9" s="167"/>
      <c r="B9" s="51"/>
      <c r="C9" s="168"/>
      <c r="D9" s="69"/>
      <c r="E9" s="69"/>
      <c r="F9" s="69"/>
      <c r="G9" s="69"/>
      <c r="H9" s="83"/>
      <c r="I9" s="26" t="str">
        <f t="shared" si="0"/>
        <v/>
      </c>
      <c r="J9" s="26" t="str">
        <f t="shared" si="1"/>
        <v/>
      </c>
      <c r="K9" s="25" t="str">
        <f t="shared" si="2"/>
        <v/>
      </c>
      <c r="L9" s="26" t="str">
        <f t="shared" si="3"/>
        <v/>
      </c>
      <c r="M9" s="26" t="str">
        <f t="shared" si="4"/>
        <v/>
      </c>
      <c r="N9" s="25" t="str">
        <f t="shared" si="5"/>
        <v/>
      </c>
      <c r="O9" s="26" t="str">
        <f t="shared" si="6"/>
        <v/>
      </c>
      <c r="P9" s="26" t="str">
        <f t="shared" si="7"/>
        <v/>
      </c>
      <c r="Q9" s="25" t="str">
        <f t="shared" si="8"/>
        <v/>
      </c>
      <c r="R9" s="26" t="str">
        <f t="shared" si="9"/>
        <v/>
      </c>
      <c r="S9" s="26" t="str">
        <f t="shared" si="10"/>
        <v/>
      </c>
      <c r="T9" s="25" t="str">
        <f t="shared" si="11"/>
        <v/>
      </c>
    </row>
    <row r="10" spans="1:20" x14ac:dyDescent="0.2">
      <c r="A10" s="173"/>
      <c r="B10" s="71"/>
      <c r="C10" s="51"/>
      <c r="D10" s="69"/>
      <c r="E10" s="69"/>
      <c r="F10" s="69"/>
      <c r="G10" s="69"/>
      <c r="H10" s="83"/>
      <c r="I10" s="26" t="str">
        <f t="shared" si="0"/>
        <v/>
      </c>
      <c r="J10" s="26" t="str">
        <f t="shared" si="1"/>
        <v/>
      </c>
      <c r="K10" s="25" t="str">
        <f t="shared" si="2"/>
        <v/>
      </c>
      <c r="L10" s="26" t="str">
        <f t="shared" si="3"/>
        <v/>
      </c>
      <c r="M10" s="26" t="str">
        <f t="shared" si="4"/>
        <v/>
      </c>
      <c r="N10" s="25" t="str">
        <f t="shared" si="5"/>
        <v/>
      </c>
      <c r="O10" s="26" t="str">
        <f t="shared" si="6"/>
        <v/>
      </c>
      <c r="P10" s="26" t="str">
        <f t="shared" si="7"/>
        <v/>
      </c>
      <c r="Q10" s="25" t="str">
        <f t="shared" si="8"/>
        <v/>
      </c>
      <c r="R10" s="26" t="str">
        <f t="shared" si="9"/>
        <v/>
      </c>
      <c r="S10" s="26" t="str">
        <f t="shared" si="10"/>
        <v/>
      </c>
      <c r="T10" s="25" t="str">
        <f t="shared" si="11"/>
        <v/>
      </c>
    </row>
    <row r="11" spans="1:20" x14ac:dyDescent="0.2">
      <c r="A11" s="167"/>
      <c r="B11" s="71"/>
      <c r="C11" s="51"/>
      <c r="D11" s="69"/>
      <c r="E11" s="69"/>
      <c r="F11" s="69"/>
      <c r="G11" s="69"/>
      <c r="H11" s="83"/>
      <c r="I11" s="26" t="str">
        <f t="shared" si="0"/>
        <v/>
      </c>
      <c r="J11" s="26" t="str">
        <f t="shared" si="1"/>
        <v/>
      </c>
      <c r="K11" s="25" t="str">
        <f t="shared" si="2"/>
        <v/>
      </c>
      <c r="L11" s="26" t="str">
        <f t="shared" si="3"/>
        <v/>
      </c>
      <c r="M11" s="26" t="str">
        <f t="shared" si="4"/>
        <v/>
      </c>
      <c r="N11" s="25" t="str">
        <f t="shared" si="5"/>
        <v/>
      </c>
      <c r="O11" s="26" t="str">
        <f t="shared" si="6"/>
        <v/>
      </c>
      <c r="P11" s="26" t="str">
        <f t="shared" si="7"/>
        <v/>
      </c>
      <c r="Q11" s="25" t="str">
        <f t="shared" si="8"/>
        <v/>
      </c>
      <c r="R11" s="26" t="str">
        <f t="shared" si="9"/>
        <v/>
      </c>
      <c r="S11" s="26" t="str">
        <f t="shared" si="10"/>
        <v/>
      </c>
      <c r="T11" s="25" t="str">
        <f t="shared" si="11"/>
        <v/>
      </c>
    </row>
    <row r="12" spans="1:20" x14ac:dyDescent="0.2">
      <c r="A12" s="59"/>
      <c r="B12" s="71"/>
      <c r="C12" s="51"/>
      <c r="D12" s="69"/>
      <c r="E12" s="69"/>
      <c r="F12" s="69"/>
      <c r="G12" s="69"/>
      <c r="H12" s="83"/>
      <c r="I12" s="26" t="str">
        <f t="shared" si="0"/>
        <v/>
      </c>
      <c r="J12" s="26" t="str">
        <f t="shared" si="1"/>
        <v/>
      </c>
      <c r="K12" s="25" t="str">
        <f t="shared" si="2"/>
        <v/>
      </c>
      <c r="L12" s="26" t="str">
        <f t="shared" si="3"/>
        <v/>
      </c>
      <c r="M12" s="26" t="str">
        <f t="shared" si="4"/>
        <v/>
      </c>
      <c r="N12" s="25" t="str">
        <f t="shared" si="5"/>
        <v/>
      </c>
      <c r="O12" s="26" t="str">
        <f t="shared" si="6"/>
        <v/>
      </c>
      <c r="P12" s="26" t="str">
        <f t="shared" si="7"/>
        <v/>
      </c>
      <c r="Q12" s="25" t="str">
        <f t="shared" si="8"/>
        <v/>
      </c>
      <c r="R12" s="26" t="str">
        <f t="shared" si="9"/>
        <v/>
      </c>
      <c r="S12" s="26" t="str">
        <f t="shared" si="10"/>
        <v/>
      </c>
      <c r="T12" s="25" t="str">
        <f t="shared" si="11"/>
        <v/>
      </c>
    </row>
    <row r="13" spans="1:20" x14ac:dyDescent="0.2">
      <c r="A13" s="167"/>
      <c r="B13" s="51"/>
      <c r="C13" s="51"/>
      <c r="D13" s="68"/>
      <c r="E13" s="68"/>
      <c r="F13" s="68"/>
      <c r="G13" s="68"/>
      <c r="H13" s="83"/>
      <c r="I13" s="26" t="str">
        <f t="shared" si="0"/>
        <v/>
      </c>
      <c r="J13" s="26" t="str">
        <f t="shared" si="1"/>
        <v/>
      </c>
      <c r="K13" s="25" t="str">
        <f t="shared" si="2"/>
        <v/>
      </c>
      <c r="L13" s="26" t="str">
        <f t="shared" si="3"/>
        <v/>
      </c>
      <c r="M13" s="26" t="str">
        <f t="shared" si="4"/>
        <v/>
      </c>
      <c r="N13" s="25" t="str">
        <f t="shared" si="5"/>
        <v/>
      </c>
      <c r="O13" s="26" t="str">
        <f t="shared" si="6"/>
        <v/>
      </c>
      <c r="P13" s="26" t="str">
        <f t="shared" si="7"/>
        <v/>
      </c>
      <c r="Q13" s="25" t="str">
        <f t="shared" si="8"/>
        <v/>
      </c>
      <c r="R13" s="26" t="str">
        <f t="shared" si="9"/>
        <v/>
      </c>
      <c r="S13" s="26" t="str">
        <f t="shared" si="10"/>
        <v/>
      </c>
      <c r="T13" s="25" t="str">
        <f t="shared" si="11"/>
        <v/>
      </c>
    </row>
    <row r="14" spans="1:20" x14ac:dyDescent="0.2">
      <c r="A14" s="59"/>
      <c r="B14" s="71"/>
      <c r="C14" s="51"/>
      <c r="D14" s="69"/>
      <c r="E14" s="69"/>
      <c r="F14" s="69"/>
      <c r="G14" s="55"/>
      <c r="H14" s="83"/>
      <c r="I14" s="26" t="str">
        <f t="shared" si="0"/>
        <v/>
      </c>
      <c r="J14" s="26" t="str">
        <f t="shared" si="1"/>
        <v/>
      </c>
      <c r="K14" s="25" t="str">
        <f t="shared" si="2"/>
        <v/>
      </c>
      <c r="L14" s="26" t="str">
        <f t="shared" si="3"/>
        <v/>
      </c>
      <c r="M14" s="26" t="str">
        <f t="shared" si="4"/>
        <v/>
      </c>
      <c r="N14" s="25" t="str">
        <f t="shared" si="5"/>
        <v/>
      </c>
      <c r="O14" s="26" t="str">
        <f t="shared" si="6"/>
        <v/>
      </c>
      <c r="P14" s="26" t="str">
        <f t="shared" si="7"/>
        <v/>
      </c>
      <c r="Q14" s="25" t="str">
        <f t="shared" si="8"/>
        <v/>
      </c>
      <c r="R14" s="26" t="str">
        <f t="shared" si="9"/>
        <v/>
      </c>
      <c r="S14" s="26" t="str">
        <f t="shared" si="10"/>
        <v/>
      </c>
      <c r="T14" s="25" t="str">
        <f t="shared" si="11"/>
        <v/>
      </c>
    </row>
    <row r="15" spans="1:20" x14ac:dyDescent="0.2">
      <c r="A15" s="59"/>
      <c r="B15" s="71"/>
      <c r="C15" s="51"/>
      <c r="D15" s="69"/>
      <c r="E15" s="69"/>
      <c r="F15" s="69"/>
      <c r="G15" s="55"/>
      <c r="H15" s="83"/>
      <c r="I15" s="26" t="str">
        <f t="shared" si="0"/>
        <v/>
      </c>
      <c r="J15" s="26" t="str">
        <f t="shared" si="1"/>
        <v/>
      </c>
      <c r="K15" s="25" t="str">
        <f t="shared" si="2"/>
        <v/>
      </c>
      <c r="L15" s="26" t="str">
        <f t="shared" si="3"/>
        <v/>
      </c>
      <c r="M15" s="26" t="str">
        <f t="shared" si="4"/>
        <v/>
      </c>
      <c r="N15" s="25" t="str">
        <f t="shared" si="5"/>
        <v/>
      </c>
      <c r="O15" s="26" t="str">
        <f t="shared" si="6"/>
        <v/>
      </c>
      <c r="P15" s="26" t="str">
        <f t="shared" si="7"/>
        <v/>
      </c>
      <c r="Q15" s="25" t="str">
        <f t="shared" si="8"/>
        <v/>
      </c>
      <c r="R15" s="26" t="str">
        <f t="shared" si="9"/>
        <v/>
      </c>
      <c r="S15" s="26" t="str">
        <f t="shared" si="10"/>
        <v/>
      </c>
      <c r="T15" s="25" t="str">
        <f t="shared" si="11"/>
        <v/>
      </c>
    </row>
    <row r="16" spans="1:20" x14ac:dyDescent="0.2">
      <c r="A16" s="59"/>
      <c r="B16" s="71"/>
      <c r="C16" s="51"/>
      <c r="D16" s="69"/>
      <c r="E16" s="69"/>
      <c r="F16" s="69"/>
      <c r="G16" s="55"/>
      <c r="H16" s="83"/>
      <c r="I16" s="26" t="str">
        <f t="shared" si="0"/>
        <v/>
      </c>
      <c r="J16" s="26" t="str">
        <f t="shared" si="1"/>
        <v/>
      </c>
      <c r="K16" s="25" t="str">
        <f t="shared" si="2"/>
        <v/>
      </c>
      <c r="L16" s="26" t="str">
        <f t="shared" si="3"/>
        <v/>
      </c>
      <c r="M16" s="26" t="str">
        <f t="shared" si="4"/>
        <v/>
      </c>
      <c r="N16" s="25" t="str">
        <f t="shared" si="5"/>
        <v/>
      </c>
      <c r="O16" s="26" t="str">
        <f t="shared" si="6"/>
        <v/>
      </c>
      <c r="P16" s="26" t="str">
        <f t="shared" si="7"/>
        <v/>
      </c>
      <c r="Q16" s="25" t="str">
        <f t="shared" si="8"/>
        <v/>
      </c>
      <c r="R16" s="26" t="str">
        <f t="shared" si="9"/>
        <v/>
      </c>
      <c r="S16" s="26" t="str">
        <f t="shared" si="10"/>
        <v/>
      </c>
      <c r="T16" s="25" t="str">
        <f t="shared" si="11"/>
        <v/>
      </c>
    </row>
    <row r="17" spans="1:8" x14ac:dyDescent="0.2">
      <c r="A17" s="84" t="str">
        <f>HYPERLINK("#'3. Fiscal Timeline'!A1","Click here to return to the Timeline")</f>
        <v>Click here to return to the Timeline</v>
      </c>
      <c r="B17" s="35"/>
      <c r="C17" s="21"/>
    </row>
    <row r="18" spans="1:8" x14ac:dyDescent="0.2">
      <c r="A18" s="17"/>
      <c r="B18" s="20"/>
    </row>
    <row r="19" spans="1:8" x14ac:dyDescent="0.2">
      <c r="A19" s="14" t="s">
        <v>135</v>
      </c>
      <c r="B19" s="12"/>
    </row>
    <row r="20" spans="1:8" x14ac:dyDescent="0.2">
      <c r="A20" s="11" t="s">
        <v>334</v>
      </c>
      <c r="B20" s="11" t="s">
        <v>136</v>
      </c>
    </row>
    <row r="21" spans="1:8" x14ac:dyDescent="0.2">
      <c r="A21" s="56" t="s">
        <v>407</v>
      </c>
      <c r="B21" s="82" t="s">
        <v>408</v>
      </c>
    </row>
    <row r="22" spans="1:8" x14ac:dyDescent="0.2">
      <c r="A22" s="56" t="s">
        <v>409</v>
      </c>
      <c r="B22" s="82" t="s">
        <v>410</v>
      </c>
    </row>
    <row r="23" spans="1:8" s="90" customFormat="1" x14ac:dyDescent="0.2">
      <c r="A23" s="56" t="s">
        <v>333</v>
      </c>
      <c r="B23" s="82" t="s">
        <v>335</v>
      </c>
    </row>
    <row r="24" spans="1:8" s="90" customFormat="1" ht="25.5" x14ac:dyDescent="0.2">
      <c r="A24" s="56" t="s">
        <v>417</v>
      </c>
      <c r="B24" s="82" t="s">
        <v>418</v>
      </c>
    </row>
    <row r="25" spans="1:8" x14ac:dyDescent="0.2"/>
    <row r="26" spans="1:8" x14ac:dyDescent="0.2">
      <c r="A26" s="153" t="s">
        <v>330</v>
      </c>
    </row>
    <row r="27" spans="1:8" x14ac:dyDescent="0.2">
      <c r="A27" s="143" t="s">
        <v>40</v>
      </c>
    </row>
    <row r="28" spans="1:8" x14ac:dyDescent="0.2">
      <c r="A28" s="184" t="s">
        <v>41</v>
      </c>
      <c r="B28" s="184"/>
      <c r="C28" s="184"/>
      <c r="D28" s="184"/>
      <c r="E28" s="184"/>
      <c r="F28" s="184"/>
      <c r="G28" s="184"/>
      <c r="H28" s="184"/>
    </row>
  </sheetData>
  <sheetProtection algorithmName="SHA-512" hashValue="4byPjAPG3H1L8gye0nN4KtVuUv1l23d8/20LnBe3dBTqUGWAHCqXiTmtTOKmlb5IBPekqKUHv7OkplNFunh+ZQ==" saltValue="/7PKCaxU2f9za+ktw8CdOg==" spinCount="100000" sheet="1" formatCells="0" formatColumns="0" formatRows="0"/>
  <mergeCells count="1">
    <mergeCell ref="A28:H28"/>
  </mergeCells>
  <dataValidations count="1">
    <dataValidation type="list" allowBlank="1" showInputMessage="1" showErrorMessage="1" sqref="D4:G16" xr:uid="{00000000-0002-0000-0F00-000000000000}">
      <formula1>Months</formula1>
    </dataValidation>
  </dataValidations>
  <hyperlinks>
    <hyperlink ref="A27" r:id="rId1" xr:uid="{00000000-0004-0000-0F00-000004000000}"/>
    <hyperlink ref="B21" r:id="rId2" location="DMS-2" xr:uid="{C84ACB4B-096D-4B37-AE72-7BBC5DF068CF}"/>
    <hyperlink ref="B22" r:id="rId3" xr:uid="{940B6A2C-7282-44A6-BB47-EAF1474DDE2D}"/>
    <hyperlink ref="B23" r:id="rId4" location="Fiscal" xr:uid="{91A84606-1533-4B39-BA1D-DA0CA9ECAFA5}"/>
    <hyperlink ref="B24" r:id="rId5" xr:uid="{30FE00B9-1AFE-44E9-86FE-5F6B032DC9D7}"/>
  </hyperlinks>
  <pageMargins left="0.7" right="0.7" top="0.75" bottom="0.75" header="0.3" footer="0.3"/>
  <pageSetup orientation="portrait" r:id="rId6"/>
  <tableParts count="2">
    <tablePart r:id="rId7"/>
    <tablePart r:id="rId8"/>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C66"/>
  </sheetPr>
  <dimension ref="A1:T27"/>
  <sheetViews>
    <sheetView showGridLines="0" zoomScaleNormal="100" workbookViewId="0"/>
  </sheetViews>
  <sheetFormatPr defaultColWidth="0" defaultRowHeight="12.75" zeroHeight="1" x14ac:dyDescent="0.2"/>
  <cols>
    <col min="1" max="2" width="35.5703125" customWidth="1"/>
    <col min="3" max="3" width="45.5703125" customWidth="1"/>
    <col min="4" max="7" width="13.5703125" customWidth="1"/>
    <col min="8" max="8" width="50.7109375" customWidth="1"/>
    <col min="9" max="9" width="12.42578125" hidden="1" customWidth="1"/>
    <col min="10" max="10" width="8.7109375" hidden="1" customWidth="1"/>
    <col min="11" max="11" width="11.42578125" hidden="1" customWidth="1"/>
    <col min="12" max="12" width="10.5703125" hidden="1" customWidth="1"/>
    <col min="13" max="13" width="8.7109375" hidden="1" customWidth="1"/>
    <col min="14" max="14" width="10.42578125" hidden="1" customWidth="1"/>
    <col min="15" max="16" width="8.7109375" hidden="1" customWidth="1"/>
    <col min="17" max="17" width="11.5703125" hidden="1" customWidth="1"/>
    <col min="18" max="18" width="10" hidden="1" customWidth="1"/>
    <col min="19" max="19" width="8.5703125" hidden="1" customWidth="1"/>
    <col min="20" max="20" width="12" hidden="1" customWidth="1"/>
    <col min="21" max="16384" width="9" hidden="1"/>
  </cols>
  <sheetData>
    <row r="1" spans="1:20" x14ac:dyDescent="0.2">
      <c r="A1" s="10" t="s">
        <v>301</v>
      </c>
      <c r="B1" s="37"/>
      <c r="C1" s="37"/>
      <c r="D1" s="37"/>
      <c r="E1" s="37"/>
      <c r="F1" s="37"/>
      <c r="G1" s="37"/>
      <c r="H1" s="37"/>
    </row>
    <row r="2" spans="1:20" x14ac:dyDescent="0.2">
      <c r="A2" s="10"/>
      <c r="B2" s="37"/>
      <c r="C2" s="37"/>
      <c r="D2" s="108" t="s">
        <v>91</v>
      </c>
      <c r="E2" s="37"/>
      <c r="F2" s="37"/>
      <c r="G2" s="37"/>
      <c r="H2" s="37"/>
    </row>
    <row r="3" spans="1:20" ht="25.5" x14ac:dyDescent="0.2">
      <c r="A3" s="8"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123" customHeight="1" x14ac:dyDescent="0.2">
      <c r="A4" s="73" t="s">
        <v>302</v>
      </c>
      <c r="B4" s="74" t="s">
        <v>172</v>
      </c>
      <c r="C4" s="74" t="s">
        <v>303</v>
      </c>
      <c r="D4" s="75"/>
      <c r="E4" s="75"/>
      <c r="F4" s="75" t="s">
        <v>58</v>
      </c>
      <c r="G4" s="75"/>
      <c r="H4" s="113"/>
      <c r="I4" s="26" t="str">
        <f>IF(D4="","",MONTH(DATEVALUE(D4&amp;" 1")))</f>
        <v/>
      </c>
      <c r="J4" s="26" t="str">
        <f>IF(I4="","",IF(I4&gt;=7,2000,2001))</f>
        <v/>
      </c>
      <c r="K4" s="25" t="str">
        <f>IF(OR(I4="",J4=""),"",DATE(J4,I4,1))</f>
        <v/>
      </c>
      <c r="L4" s="26" t="str">
        <f>IF(E4="","",MONTH(DATEVALUE(E4&amp;" 1")))</f>
        <v/>
      </c>
      <c r="M4" s="26" t="str">
        <f>IF(L4="","",IF(L4&gt;=7,2000,2001))</f>
        <v/>
      </c>
      <c r="N4" s="25" t="str">
        <f>IF(OR(L4="",M4=""),"",DATE(M4,L4,1))</f>
        <v/>
      </c>
      <c r="O4" s="26">
        <f>IF(F4="","",MONTH(DATEVALUE(F4&amp;" 1")))</f>
        <v>5</v>
      </c>
      <c r="P4" s="26">
        <f>IF(O4="","",IF(O4&gt;=7,2000,2001))</f>
        <v>2001</v>
      </c>
      <c r="Q4" s="25">
        <f>IF(OR(O4="",P4=""),"",DATE(P4,O4,1))</f>
        <v>37012</v>
      </c>
      <c r="R4" s="26" t="str">
        <f>IF(G4="","",MONTH(DATEVALUE(G4&amp;" 1")))</f>
        <v/>
      </c>
      <c r="S4" s="26" t="str">
        <f>IF(R4="","",IF(R4&gt;=7,2000,2001))</f>
        <v/>
      </c>
      <c r="T4" s="25" t="str">
        <f>IF(OR(R4="",S4=""),"",DATE(S4,R4,1))</f>
        <v/>
      </c>
    </row>
    <row r="5" spans="1:20" ht="175.5" customHeight="1" x14ac:dyDescent="0.2">
      <c r="A5" s="76" t="s">
        <v>304</v>
      </c>
      <c r="B5" s="77" t="s">
        <v>172</v>
      </c>
      <c r="C5" s="77" t="s">
        <v>305</v>
      </c>
      <c r="D5" s="78" t="s">
        <v>58</v>
      </c>
      <c r="E5" s="78" t="s">
        <v>48</v>
      </c>
      <c r="F5" s="78" t="s">
        <v>48</v>
      </c>
      <c r="G5" s="78"/>
      <c r="H5" s="79"/>
      <c r="I5" s="26">
        <f>IF(D5="","",MONTH(DATEVALUE(D5&amp;" 1")))</f>
        <v>5</v>
      </c>
      <c r="J5" s="26">
        <f>IF(I5="","",IF(I5&gt;=7,2000,2001))</f>
        <v>2001</v>
      </c>
      <c r="K5" s="25">
        <f>IF(OR(I5="",J5=""),"",DATE(J5,I5,1))</f>
        <v>37012</v>
      </c>
      <c r="L5" s="26">
        <f>IF(E5="","",MONTH(DATEVALUE(E5&amp;" 1")))</f>
        <v>7</v>
      </c>
      <c r="M5" s="26">
        <f>IF(L5="","",IF(L5&gt;=7,2000,2001))</f>
        <v>2000</v>
      </c>
      <c r="N5" s="25">
        <f>IF(OR(L5="",M5=""),"",DATE(M5,L5,1))</f>
        <v>36708</v>
      </c>
      <c r="O5" s="26">
        <f>IF(F5="","",MONTH(DATEVALUE(F5&amp;" 1")))</f>
        <v>7</v>
      </c>
      <c r="P5" s="26">
        <f>IF(O5="","",IF(O5&gt;=7,2000,2001))</f>
        <v>2000</v>
      </c>
      <c r="Q5" s="25">
        <f>IF(OR(O5="",P5=""),"",DATE(P5,O5,1))</f>
        <v>36708</v>
      </c>
      <c r="R5" s="26" t="str">
        <f>IF(G5="","",MONTH(DATEVALUE(G5&amp;" 1")))</f>
        <v/>
      </c>
      <c r="S5" s="26" t="str">
        <f>IF(R5="","",IF(R5&gt;=7,2000,2001))</f>
        <v/>
      </c>
      <c r="T5" s="25" t="str">
        <f>IF(OR(R5="",S5=""),"",DATE(S5,R5,1))</f>
        <v/>
      </c>
    </row>
    <row r="6" spans="1:20" ht="54.75" customHeight="1" x14ac:dyDescent="0.2">
      <c r="A6" s="76" t="s">
        <v>306</v>
      </c>
      <c r="B6" s="77" t="s">
        <v>307</v>
      </c>
      <c r="C6" s="77" t="s">
        <v>308</v>
      </c>
      <c r="D6" s="78" t="s">
        <v>59</v>
      </c>
      <c r="E6" s="78" t="s">
        <v>48</v>
      </c>
      <c r="F6" s="78" t="s">
        <v>48</v>
      </c>
      <c r="G6" s="78"/>
      <c r="H6" s="79"/>
      <c r="I6" s="26">
        <f>IF(D6="","",MONTH(DATEVALUE(D6&amp;" 1")))</f>
        <v>6</v>
      </c>
      <c r="J6" s="26">
        <f>IF(I6="","",IF(I6&gt;=7,2000,2001))</f>
        <v>2001</v>
      </c>
      <c r="K6" s="25">
        <f>IF(OR(I6="",J6=""),"",DATE(J6,I6,1))</f>
        <v>37043</v>
      </c>
      <c r="L6" s="26">
        <f>IF(E6="","",MONTH(DATEVALUE(E6&amp;" 1")))</f>
        <v>7</v>
      </c>
      <c r="M6" s="26">
        <f>IF(L6="","",IF(L6&gt;=7,2000,2001))</f>
        <v>2000</v>
      </c>
      <c r="N6" s="25">
        <f>IF(OR(L6="",M6=""),"",DATE(M6,L6,1))</f>
        <v>36708</v>
      </c>
      <c r="O6" s="26">
        <f>IF(F6="","",MONTH(DATEVALUE(F6&amp;" 1")))</f>
        <v>7</v>
      </c>
      <c r="P6" s="26">
        <f>IF(O6="","",IF(O6&gt;=7,2000,2001))</f>
        <v>2000</v>
      </c>
      <c r="Q6" s="25">
        <f>IF(OR(O6="",P6=""),"",DATE(P6,O6,1))</f>
        <v>36708</v>
      </c>
      <c r="R6" s="26" t="str">
        <f>IF(G6="","",MONTH(DATEVALUE(G6&amp;" 1")))</f>
        <v/>
      </c>
      <c r="S6" s="26" t="str">
        <f>IF(R6="","",IF(R6&gt;=7,2000,2001))</f>
        <v/>
      </c>
      <c r="T6" s="25" t="str">
        <f>IF(OR(R6="",S6=""),"",DATE(S6,R6,1))</f>
        <v/>
      </c>
    </row>
    <row r="7" spans="1:20" ht="81" customHeight="1" x14ac:dyDescent="0.2">
      <c r="A7" s="76" t="s">
        <v>309</v>
      </c>
      <c r="B7" s="138" t="s">
        <v>310</v>
      </c>
      <c r="C7" s="77" t="s">
        <v>311</v>
      </c>
      <c r="D7" s="78" t="s">
        <v>57</v>
      </c>
      <c r="E7" s="78" t="s">
        <v>59</v>
      </c>
      <c r="F7" s="78" t="s">
        <v>59</v>
      </c>
      <c r="G7" s="78"/>
      <c r="H7" s="79"/>
      <c r="I7" s="26">
        <f>IF(D7="","",MONTH(DATEVALUE(D7&amp;" 1")))</f>
        <v>4</v>
      </c>
      <c r="J7" s="26">
        <f>IF(I7="","",IF(I7&gt;=7,2000,2001))</f>
        <v>2001</v>
      </c>
      <c r="K7" s="25">
        <f>IF(OR(I7="",J7=""),"",DATE(J7,I7,1))</f>
        <v>36982</v>
      </c>
      <c r="L7" s="26">
        <f>IF(E7="","",MONTH(DATEVALUE(E7&amp;" 1")))</f>
        <v>6</v>
      </c>
      <c r="M7" s="26">
        <f>IF(L7="","",IF(L7&gt;=7,2000,2001))</f>
        <v>2001</v>
      </c>
      <c r="N7" s="25">
        <f>IF(OR(L7="",M7=""),"",DATE(M7,L7,1))</f>
        <v>37043</v>
      </c>
      <c r="O7" s="26">
        <f>IF(F7="","",MONTH(DATEVALUE(F7&amp;" 1")))</f>
        <v>6</v>
      </c>
      <c r="P7" s="26">
        <f>IF(O7="","",IF(O7&gt;=7,2000,2001))</f>
        <v>2001</v>
      </c>
      <c r="Q7" s="25">
        <f>IF(OR(O7="",P7=""),"",DATE(P7,O7,1))</f>
        <v>37043</v>
      </c>
      <c r="R7" s="26" t="str">
        <f>IF(G7="","",MONTH(DATEVALUE(G7&amp;" 1")))</f>
        <v/>
      </c>
      <c r="S7" s="26" t="str">
        <f>IF(R7="","",IF(R7&gt;=7,2000,2001))</f>
        <v/>
      </c>
      <c r="T7" s="25" t="str">
        <f>IF(OR(R7="",S7=""),"",DATE(S7,R7,1))</f>
        <v/>
      </c>
    </row>
    <row r="8" spans="1:20" x14ac:dyDescent="0.2">
      <c r="A8" s="77"/>
      <c r="B8" s="128"/>
      <c r="C8" s="77"/>
      <c r="D8" s="78"/>
      <c r="E8" s="78"/>
      <c r="F8" s="78"/>
      <c r="G8" s="78"/>
      <c r="H8" s="79"/>
      <c r="I8" s="26" t="str">
        <f t="shared" ref="I8:I17" si="0">IF(D8="","",MONTH(DATEVALUE(D8&amp;" 1")))</f>
        <v/>
      </c>
      <c r="J8" s="26" t="str">
        <f t="shared" ref="J8:J17" si="1">IF(I8="","",IF(I8&gt;=7,2000,2001))</f>
        <v/>
      </c>
      <c r="K8" s="25" t="str">
        <f t="shared" ref="K8:K17" si="2">IF(OR(I8="",J8=""),"",DATE(J8,I8,1))</f>
        <v/>
      </c>
      <c r="L8" s="26" t="str">
        <f t="shared" ref="L8:L17" si="3">IF(E8="","",MONTH(DATEVALUE(E8&amp;" 1")))</f>
        <v/>
      </c>
      <c r="M8" s="26" t="str">
        <f t="shared" ref="M8:M17" si="4">IF(L8="","",IF(L8&gt;=7,2000,2001))</f>
        <v/>
      </c>
      <c r="N8" s="25" t="str">
        <f t="shared" ref="N8:N17" si="5">IF(OR(L8="",M8=""),"",DATE(M8,L8,1))</f>
        <v/>
      </c>
      <c r="O8" s="26" t="str">
        <f t="shared" ref="O8:O17" si="6">IF(F8="","",MONTH(DATEVALUE(F8&amp;" 1")))</f>
        <v/>
      </c>
      <c r="P8" s="26" t="str">
        <f t="shared" ref="P8:P17" si="7">IF(O8="","",IF(O8&gt;=7,2000,2001))</f>
        <v/>
      </c>
      <c r="Q8" s="25" t="str">
        <f t="shared" ref="Q8:Q17" si="8">IF(OR(O8="",P8=""),"",DATE(P8,O8,1))</f>
        <v/>
      </c>
      <c r="R8" s="26" t="str">
        <f t="shared" ref="R8:R17" si="9">IF(G8="","",MONTH(DATEVALUE(G8&amp;" 1")))</f>
        <v/>
      </c>
      <c r="S8" s="26" t="str">
        <f t="shared" ref="S8:S17" si="10">IF(R8="","",IF(R8&gt;=7,2000,2001))</f>
        <v/>
      </c>
      <c r="T8" s="25" t="str">
        <f t="shared" ref="T8:T17" si="11">IF(OR(R8="",S8=""),"",DATE(S8,R8,1))</f>
        <v/>
      </c>
    </row>
    <row r="9" spans="1:20" x14ac:dyDescent="0.2">
      <c r="A9" s="76"/>
      <c r="B9" s="128"/>
      <c r="C9" s="77"/>
      <c r="D9" s="78"/>
      <c r="E9" s="78"/>
      <c r="F9" s="78"/>
      <c r="G9" s="78"/>
      <c r="H9" s="79"/>
      <c r="I9" s="26" t="str">
        <f t="shared" si="0"/>
        <v/>
      </c>
      <c r="J9" s="26" t="str">
        <f t="shared" si="1"/>
        <v/>
      </c>
      <c r="K9" s="25" t="str">
        <f t="shared" si="2"/>
        <v/>
      </c>
      <c r="L9" s="26" t="str">
        <f t="shared" si="3"/>
        <v/>
      </c>
      <c r="M9" s="26" t="str">
        <f t="shared" si="4"/>
        <v/>
      </c>
      <c r="N9" s="25" t="str">
        <f t="shared" si="5"/>
        <v/>
      </c>
      <c r="O9" s="26" t="str">
        <f t="shared" si="6"/>
        <v/>
      </c>
      <c r="P9" s="26" t="str">
        <f t="shared" si="7"/>
        <v/>
      </c>
      <c r="Q9" s="25" t="str">
        <f t="shared" si="8"/>
        <v/>
      </c>
      <c r="R9" s="26" t="str">
        <f t="shared" si="9"/>
        <v/>
      </c>
      <c r="S9" s="26" t="str">
        <f t="shared" si="10"/>
        <v/>
      </c>
      <c r="T9" s="25" t="str">
        <f t="shared" si="11"/>
        <v/>
      </c>
    </row>
    <row r="10" spans="1:20" x14ac:dyDescent="0.2">
      <c r="A10" s="76"/>
      <c r="B10" s="128"/>
      <c r="C10" s="77"/>
      <c r="D10" s="78"/>
      <c r="E10" s="78"/>
      <c r="F10" s="78"/>
      <c r="G10" s="78"/>
      <c r="H10" s="79"/>
      <c r="I10" s="26" t="str">
        <f t="shared" si="0"/>
        <v/>
      </c>
      <c r="J10" s="26" t="str">
        <f t="shared" si="1"/>
        <v/>
      </c>
      <c r="K10" s="25" t="str">
        <f t="shared" si="2"/>
        <v/>
      </c>
      <c r="L10" s="26" t="str">
        <f t="shared" si="3"/>
        <v/>
      </c>
      <c r="M10" s="26" t="str">
        <f t="shared" si="4"/>
        <v/>
      </c>
      <c r="N10" s="25" t="str">
        <f t="shared" si="5"/>
        <v/>
      </c>
      <c r="O10" s="26" t="str">
        <f t="shared" si="6"/>
        <v/>
      </c>
      <c r="P10" s="26" t="str">
        <f t="shared" si="7"/>
        <v/>
      </c>
      <c r="Q10" s="25" t="str">
        <f t="shared" si="8"/>
        <v/>
      </c>
      <c r="R10" s="26" t="str">
        <f t="shared" si="9"/>
        <v/>
      </c>
      <c r="S10" s="26" t="str">
        <f t="shared" si="10"/>
        <v/>
      </c>
      <c r="T10" s="25" t="str">
        <f t="shared" si="11"/>
        <v/>
      </c>
    </row>
    <row r="11" spans="1:20" x14ac:dyDescent="0.2">
      <c r="A11" s="79"/>
      <c r="B11" s="79"/>
      <c r="C11" s="79"/>
      <c r="D11" s="78"/>
      <c r="E11" s="78"/>
      <c r="F11" s="78"/>
      <c r="G11" s="78"/>
      <c r="H11" s="79"/>
      <c r="I11" s="26" t="str">
        <f t="shared" si="0"/>
        <v/>
      </c>
      <c r="J11" s="26" t="str">
        <f t="shared" si="1"/>
        <v/>
      </c>
      <c r="K11" s="25" t="str">
        <f t="shared" si="2"/>
        <v/>
      </c>
      <c r="L11" s="26" t="str">
        <f t="shared" si="3"/>
        <v/>
      </c>
      <c r="M11" s="26" t="str">
        <f t="shared" si="4"/>
        <v/>
      </c>
      <c r="N11" s="25" t="str">
        <f t="shared" si="5"/>
        <v/>
      </c>
      <c r="O11" s="26" t="str">
        <f t="shared" si="6"/>
        <v/>
      </c>
      <c r="P11" s="26" t="str">
        <f t="shared" si="7"/>
        <v/>
      </c>
      <c r="Q11" s="25" t="str">
        <f t="shared" si="8"/>
        <v/>
      </c>
      <c r="R11" s="26" t="str">
        <f t="shared" si="9"/>
        <v/>
      </c>
      <c r="S11" s="26" t="str">
        <f t="shared" si="10"/>
        <v/>
      </c>
      <c r="T11" s="25" t="str">
        <f t="shared" si="11"/>
        <v/>
      </c>
    </row>
    <row r="12" spans="1:20" x14ac:dyDescent="0.2">
      <c r="A12" s="79"/>
      <c r="B12" s="79"/>
      <c r="C12" s="79"/>
      <c r="D12" s="78"/>
      <c r="E12" s="78"/>
      <c r="F12" s="78"/>
      <c r="G12" s="78"/>
      <c r="H12" s="79"/>
      <c r="I12" s="26" t="str">
        <f t="shared" si="0"/>
        <v/>
      </c>
      <c r="J12" s="26" t="str">
        <f t="shared" si="1"/>
        <v/>
      </c>
      <c r="K12" s="25" t="str">
        <f t="shared" si="2"/>
        <v/>
      </c>
      <c r="L12" s="26" t="str">
        <f t="shared" si="3"/>
        <v/>
      </c>
      <c r="M12" s="26" t="str">
        <f t="shared" si="4"/>
        <v/>
      </c>
      <c r="N12" s="25" t="str">
        <f t="shared" si="5"/>
        <v/>
      </c>
      <c r="O12" s="26" t="str">
        <f t="shared" si="6"/>
        <v/>
      </c>
      <c r="P12" s="26" t="str">
        <f t="shared" si="7"/>
        <v/>
      </c>
      <c r="Q12" s="25" t="str">
        <f t="shared" si="8"/>
        <v/>
      </c>
      <c r="R12" s="26" t="str">
        <f t="shared" si="9"/>
        <v/>
      </c>
      <c r="S12" s="26" t="str">
        <f t="shared" si="10"/>
        <v/>
      </c>
      <c r="T12" s="25" t="str">
        <f t="shared" si="11"/>
        <v/>
      </c>
    </row>
    <row r="13" spans="1:20" x14ac:dyDescent="0.2">
      <c r="A13" s="79"/>
      <c r="B13" s="79"/>
      <c r="C13" s="79"/>
      <c r="D13" s="78"/>
      <c r="E13" s="78"/>
      <c r="F13" s="78"/>
      <c r="G13" s="78"/>
      <c r="H13" s="79"/>
      <c r="I13" s="26" t="str">
        <f t="shared" si="0"/>
        <v/>
      </c>
      <c r="J13" s="26" t="str">
        <f t="shared" si="1"/>
        <v/>
      </c>
      <c r="K13" s="25" t="str">
        <f t="shared" si="2"/>
        <v/>
      </c>
      <c r="L13" s="26" t="str">
        <f t="shared" si="3"/>
        <v/>
      </c>
      <c r="M13" s="26" t="str">
        <f t="shared" si="4"/>
        <v/>
      </c>
      <c r="N13" s="25" t="str">
        <f t="shared" si="5"/>
        <v/>
      </c>
      <c r="O13" s="26" t="str">
        <f t="shared" si="6"/>
        <v/>
      </c>
      <c r="P13" s="26" t="str">
        <f t="shared" si="7"/>
        <v/>
      </c>
      <c r="Q13" s="25" t="str">
        <f t="shared" si="8"/>
        <v/>
      </c>
      <c r="R13" s="26" t="str">
        <f t="shared" si="9"/>
        <v/>
      </c>
      <c r="S13" s="26" t="str">
        <f t="shared" si="10"/>
        <v/>
      </c>
      <c r="T13" s="25" t="str">
        <f t="shared" si="11"/>
        <v/>
      </c>
    </row>
    <row r="14" spans="1:20" x14ac:dyDescent="0.2">
      <c r="A14" s="79"/>
      <c r="B14" s="79"/>
      <c r="C14" s="79"/>
      <c r="D14" s="78"/>
      <c r="E14" s="78"/>
      <c r="F14" s="78"/>
      <c r="G14" s="80"/>
      <c r="H14" s="79"/>
      <c r="I14" s="26" t="str">
        <f t="shared" si="0"/>
        <v/>
      </c>
      <c r="J14" s="26" t="str">
        <f t="shared" si="1"/>
        <v/>
      </c>
      <c r="K14" s="25" t="str">
        <f t="shared" si="2"/>
        <v/>
      </c>
      <c r="L14" s="26" t="str">
        <f t="shared" si="3"/>
        <v/>
      </c>
      <c r="M14" s="26" t="str">
        <f t="shared" si="4"/>
        <v/>
      </c>
      <c r="N14" s="25" t="str">
        <f t="shared" si="5"/>
        <v/>
      </c>
      <c r="O14" s="26" t="str">
        <f t="shared" si="6"/>
        <v/>
      </c>
      <c r="P14" s="26" t="str">
        <f t="shared" si="7"/>
        <v/>
      </c>
      <c r="Q14" s="25" t="str">
        <f t="shared" si="8"/>
        <v/>
      </c>
      <c r="R14" s="26" t="str">
        <f t="shared" si="9"/>
        <v/>
      </c>
      <c r="S14" s="26" t="str">
        <f t="shared" si="10"/>
        <v/>
      </c>
      <c r="T14" s="25" t="str">
        <f t="shared" si="11"/>
        <v/>
      </c>
    </row>
    <row r="15" spans="1:20" x14ac:dyDescent="0.2">
      <c r="A15" s="79"/>
      <c r="B15" s="79"/>
      <c r="C15" s="79"/>
      <c r="D15" s="78"/>
      <c r="E15" s="78"/>
      <c r="F15" s="78"/>
      <c r="G15" s="80"/>
      <c r="H15" s="79"/>
      <c r="I15" s="26" t="str">
        <f t="shared" si="0"/>
        <v/>
      </c>
      <c r="J15" s="26" t="str">
        <f t="shared" si="1"/>
        <v/>
      </c>
      <c r="K15" s="25" t="str">
        <f t="shared" si="2"/>
        <v/>
      </c>
      <c r="L15" s="26" t="str">
        <f t="shared" si="3"/>
        <v/>
      </c>
      <c r="M15" s="26" t="str">
        <f t="shared" si="4"/>
        <v/>
      </c>
      <c r="N15" s="25" t="str">
        <f t="shared" si="5"/>
        <v/>
      </c>
      <c r="O15" s="26" t="str">
        <f t="shared" si="6"/>
        <v/>
      </c>
      <c r="P15" s="26" t="str">
        <f t="shared" si="7"/>
        <v/>
      </c>
      <c r="Q15" s="25" t="str">
        <f t="shared" si="8"/>
        <v/>
      </c>
      <c r="R15" s="26" t="str">
        <f t="shared" si="9"/>
        <v/>
      </c>
      <c r="S15" s="26" t="str">
        <f t="shared" si="10"/>
        <v/>
      </c>
      <c r="T15" s="25" t="str">
        <f t="shared" si="11"/>
        <v/>
      </c>
    </row>
    <row r="16" spans="1:20" x14ac:dyDescent="0.2">
      <c r="A16" s="114"/>
      <c r="B16" s="114"/>
      <c r="C16" s="114"/>
      <c r="D16" s="119"/>
      <c r="E16" s="119"/>
      <c r="F16" s="119"/>
      <c r="G16" s="120"/>
      <c r="H16" s="114"/>
      <c r="I16" s="26" t="str">
        <f t="shared" si="0"/>
        <v/>
      </c>
      <c r="J16" s="26" t="str">
        <f t="shared" si="1"/>
        <v/>
      </c>
      <c r="K16" s="25" t="str">
        <f t="shared" si="2"/>
        <v/>
      </c>
      <c r="L16" s="26" t="str">
        <f t="shared" si="3"/>
        <v/>
      </c>
      <c r="M16" s="26" t="str">
        <f t="shared" si="4"/>
        <v/>
      </c>
      <c r="N16" s="25" t="str">
        <f t="shared" si="5"/>
        <v/>
      </c>
      <c r="O16" s="26" t="str">
        <f t="shared" si="6"/>
        <v/>
      </c>
      <c r="P16" s="26" t="str">
        <f t="shared" si="7"/>
        <v/>
      </c>
      <c r="Q16" s="25" t="str">
        <f t="shared" si="8"/>
        <v/>
      </c>
      <c r="R16" s="26" t="str">
        <f t="shared" si="9"/>
        <v/>
      </c>
      <c r="S16" s="26" t="str">
        <f t="shared" si="10"/>
        <v/>
      </c>
      <c r="T16" s="25" t="str">
        <f t="shared" si="11"/>
        <v/>
      </c>
    </row>
    <row r="17" spans="1:20" x14ac:dyDescent="0.2">
      <c r="A17" s="88"/>
      <c r="B17" s="63"/>
      <c r="C17" s="63"/>
      <c r="D17" s="69"/>
      <c r="E17" s="69"/>
      <c r="F17" s="69"/>
      <c r="G17" s="55"/>
      <c r="H17" s="63"/>
      <c r="I17" s="26" t="str">
        <f t="shared" si="0"/>
        <v/>
      </c>
      <c r="J17" s="26" t="str">
        <f t="shared" si="1"/>
        <v/>
      </c>
      <c r="K17" s="25" t="str">
        <f t="shared" si="2"/>
        <v/>
      </c>
      <c r="L17" s="26" t="str">
        <f t="shared" si="3"/>
        <v/>
      </c>
      <c r="M17" s="26" t="str">
        <f t="shared" si="4"/>
        <v/>
      </c>
      <c r="N17" s="25" t="str">
        <f t="shared" si="5"/>
        <v/>
      </c>
      <c r="O17" s="26" t="str">
        <f t="shared" si="6"/>
        <v/>
      </c>
      <c r="P17" s="26" t="str">
        <f t="shared" si="7"/>
        <v/>
      </c>
      <c r="Q17" s="25" t="str">
        <f t="shared" si="8"/>
        <v/>
      </c>
      <c r="R17" s="26" t="str">
        <f t="shared" si="9"/>
        <v/>
      </c>
      <c r="S17" s="26" t="str">
        <f t="shared" si="10"/>
        <v/>
      </c>
      <c r="T17" s="25" t="str">
        <f t="shared" si="11"/>
        <v/>
      </c>
    </row>
    <row r="18" spans="1:20" x14ac:dyDescent="0.2">
      <c r="A18" s="84" t="str">
        <f>HYPERLINK("#'3. Fiscal Timeline'!A1","Click here to return to the Timeline")</f>
        <v>Click here to return to the Timeline</v>
      </c>
      <c r="B18" s="85"/>
      <c r="C18" s="85"/>
      <c r="D18" s="86"/>
      <c r="E18" s="86"/>
      <c r="F18" s="86"/>
      <c r="G18" s="87"/>
      <c r="H18" s="85"/>
      <c r="I18" s="29"/>
      <c r="J18" s="29"/>
      <c r="K18" s="28"/>
      <c r="L18" s="29"/>
      <c r="M18" s="29"/>
      <c r="N18" s="28"/>
      <c r="O18" s="29"/>
      <c r="P18" s="29"/>
      <c r="Q18" s="28"/>
      <c r="R18" s="29"/>
      <c r="S18" s="29"/>
      <c r="T18" s="28"/>
    </row>
    <row r="19" spans="1:20" x14ac:dyDescent="0.2">
      <c r="A19" s="84"/>
      <c r="B19" s="85"/>
      <c r="C19" s="85"/>
      <c r="D19" s="86"/>
      <c r="E19" s="86"/>
      <c r="F19" s="86"/>
      <c r="G19" s="87"/>
      <c r="I19" s="29"/>
      <c r="J19" s="29"/>
      <c r="K19" s="28"/>
      <c r="L19" s="29"/>
      <c r="M19" s="29"/>
      <c r="N19" s="28"/>
      <c r="O19" s="29"/>
      <c r="P19" s="29"/>
      <c r="Q19" s="28"/>
      <c r="R19" s="29"/>
      <c r="S19" s="29"/>
      <c r="T19" s="28"/>
    </row>
    <row r="20" spans="1:20" x14ac:dyDescent="0.2">
      <c r="A20" s="10" t="s">
        <v>135</v>
      </c>
      <c r="B20" s="37"/>
    </row>
    <row r="21" spans="1:20" x14ac:dyDescent="0.2">
      <c r="A21" s="11" t="s">
        <v>334</v>
      </c>
      <c r="B21" s="11" t="s">
        <v>136</v>
      </c>
    </row>
    <row r="22" spans="1:20" ht="25.5" x14ac:dyDescent="0.2">
      <c r="A22" s="182" t="s">
        <v>419</v>
      </c>
      <c r="B22" s="183" t="s">
        <v>420</v>
      </c>
    </row>
    <row r="23" spans="1:20" s="31" customFormat="1" x14ac:dyDescent="0.2">
      <c r="A23" s="182" t="s">
        <v>365</v>
      </c>
      <c r="B23" s="183" t="s">
        <v>366</v>
      </c>
    </row>
    <row r="24" spans="1:20" x14ac:dyDescent="0.2"/>
    <row r="25" spans="1:20" x14ac:dyDescent="0.2">
      <c r="A25" s="153" t="s">
        <v>330</v>
      </c>
    </row>
    <row r="26" spans="1:20" x14ac:dyDescent="0.2">
      <c r="A26" s="143" t="s">
        <v>40</v>
      </c>
    </row>
    <row r="27" spans="1:20" x14ac:dyDescent="0.2">
      <c r="A27" s="185" t="s">
        <v>41</v>
      </c>
      <c r="B27" s="185"/>
      <c r="C27" s="185"/>
      <c r="D27" s="185"/>
      <c r="E27" s="185"/>
      <c r="F27" s="185"/>
      <c r="G27" s="185"/>
      <c r="H27" s="185"/>
    </row>
  </sheetData>
  <sheetProtection algorithmName="SHA-512" hashValue="BuTNAbl+HNJHu23JRoY3+k2LjspP1KYGukIL0xp2N1vaVKu+hNVQJhE3EGQVTAP9Vpvk0WcdCs2Jts3Lz8NjzA==" saltValue="avP38nEQelFVMcDiIWsGBQ==" spinCount="100000" sheet="1" formatCells="0" formatColumns="0" formatRows="0"/>
  <mergeCells count="1">
    <mergeCell ref="A27:H27"/>
  </mergeCells>
  <dataValidations count="1">
    <dataValidation type="list" allowBlank="1" showInputMessage="1" showErrorMessage="1" sqref="D4:G18" xr:uid="{00000000-0002-0000-1000-000000000000}">
      <formula1>Months</formula1>
    </dataValidation>
  </dataValidations>
  <hyperlinks>
    <hyperlink ref="A26" r:id="rId1" xr:uid="{00000000-0004-0000-1000-000000000000}"/>
    <hyperlink ref="B22" r:id="rId2" display="https://cifr.wested.org/resources/?_topic=part-b-state-set-aside" xr:uid="{79798928-0C47-446C-A157-5664B47DF376}"/>
    <hyperlink ref="B23" r:id="rId3" location="Grants" display="https://sites.ed.gov/idea/grantees/ - Grants" xr:uid="{B1DD71C1-5625-4A90-907B-A2F1F8062E51}"/>
  </hyperlinks>
  <pageMargins left="0.7" right="0.7" top="0.75" bottom="0.75" header="0.3" footer="0.3"/>
  <pageSetup orientation="portrait" r:id="rId4"/>
  <tableParts count="2">
    <tablePart r:id="rId5"/>
    <tablePart r:id="rId6"/>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79998168889431442"/>
  </sheetPr>
  <dimension ref="A1:T18"/>
  <sheetViews>
    <sheetView showGridLines="0" zoomScaleNormal="100" workbookViewId="0">
      <selection activeCell="A14" sqref="A14"/>
    </sheetView>
  </sheetViews>
  <sheetFormatPr defaultColWidth="0" defaultRowHeight="12.75" zeroHeight="1" x14ac:dyDescent="0.2"/>
  <cols>
    <col min="1" max="2" width="35.5703125" customWidth="1"/>
    <col min="3" max="3" width="45.5703125" customWidth="1"/>
    <col min="4" max="7" width="13.5703125" customWidth="1"/>
    <col min="8" max="8" width="50.7109375" customWidth="1"/>
    <col min="9" max="20" width="0" hidden="1" customWidth="1"/>
    <col min="21" max="21" width="9" hidden="1" customWidth="1"/>
    <col min="22" max="16384" width="9" hidden="1"/>
  </cols>
  <sheetData>
    <row r="1" spans="1:20" x14ac:dyDescent="0.2">
      <c r="A1" s="10" t="s">
        <v>88</v>
      </c>
      <c r="B1" s="37"/>
      <c r="C1" s="37"/>
      <c r="D1" s="37"/>
      <c r="E1" s="37"/>
      <c r="F1" s="37"/>
      <c r="G1" s="37"/>
      <c r="H1" s="37"/>
    </row>
    <row r="2" spans="1:20" x14ac:dyDescent="0.2">
      <c r="A2" s="10"/>
      <c r="B2" s="37"/>
      <c r="C2" s="37"/>
      <c r="D2" s="108" t="s">
        <v>91</v>
      </c>
      <c r="E2" s="37"/>
      <c r="F2" s="37"/>
      <c r="G2" s="37"/>
      <c r="H2" s="37"/>
    </row>
    <row r="3" spans="1:20" ht="27.75" customHeight="1" x14ac:dyDescent="0.2">
      <c r="A3" s="8"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x14ac:dyDescent="0.2">
      <c r="A4" s="73"/>
      <c r="B4" s="74"/>
      <c r="C4" s="74"/>
      <c r="D4" s="75"/>
      <c r="E4" s="75"/>
      <c r="F4" s="75"/>
      <c r="G4" s="75"/>
      <c r="H4" s="113"/>
      <c r="I4" s="26" t="str">
        <f>IF(D4="","",MONTH(DATEVALUE(D4&amp;" 1")))</f>
        <v/>
      </c>
      <c r="J4" s="26" t="str">
        <f>IF(I4="","",IF(I4&gt;=7,2000,2001))</f>
        <v/>
      </c>
      <c r="K4" s="25" t="str">
        <f t="shared" ref="K4:K13" si="0">IF(OR(I4="",J4=""),"",DATE(J4,I4,1))</f>
        <v/>
      </c>
      <c r="L4" s="26" t="str">
        <f>IF(E4="","",MONTH(DATEVALUE(E4&amp;" 1")))</f>
        <v/>
      </c>
      <c r="M4" s="26" t="str">
        <f>IF(L4="","",IF(L4&gt;=7,2000,2001))</f>
        <v/>
      </c>
      <c r="N4" s="25" t="str">
        <f t="shared" ref="N4:N13" si="1">IF(OR(L4="",M4=""),"",DATE(M4,L4,1))</f>
        <v/>
      </c>
      <c r="O4" s="26" t="str">
        <f>IF(F4="","",MONTH(DATEVALUE(F4&amp;" 1")))</f>
        <v/>
      </c>
      <c r="P4" s="26" t="str">
        <f>IF(O4="","",IF(O4&gt;=7,2000,2001))</f>
        <v/>
      </c>
      <c r="Q4" s="25" t="str">
        <f t="shared" ref="Q4:Q13" si="2">IF(OR(O4="",P4=""),"",DATE(P4,O4,1))</f>
        <v/>
      </c>
      <c r="R4" s="26" t="str">
        <f>IF(G4="","",MONTH(DATEVALUE(G4&amp;" 1")))</f>
        <v/>
      </c>
      <c r="S4" s="26" t="str">
        <f>IF(R4="","",IF(R4&gt;=7,2000,2001))</f>
        <v/>
      </c>
      <c r="T4" s="25" t="str">
        <f t="shared" ref="T4:T13" si="3">IF(OR(R4="",S4=""),"",DATE(S4,R4,1))</f>
        <v/>
      </c>
    </row>
    <row r="5" spans="1:20" x14ac:dyDescent="0.2">
      <c r="A5" s="76"/>
      <c r="B5" s="77"/>
      <c r="C5" s="77"/>
      <c r="D5" s="78"/>
      <c r="E5" s="78"/>
      <c r="F5" s="78"/>
      <c r="G5" s="78"/>
      <c r="H5" s="79"/>
      <c r="I5" s="26" t="str">
        <f>IF(D5="","",MONTH(DATEVALUE(D5&amp;" 1")))</f>
        <v/>
      </c>
      <c r="J5" s="26" t="str">
        <f>IF(I5="","",IF(I5&gt;=7,2000,2001))</f>
        <v/>
      </c>
      <c r="K5" s="25" t="str">
        <f t="shared" si="0"/>
        <v/>
      </c>
      <c r="L5" s="26" t="str">
        <f>IF(E5="","",MONTH(DATEVALUE(E5&amp;" 1")))</f>
        <v/>
      </c>
      <c r="M5" s="26" t="str">
        <f>IF(L5="","",IF(L5&gt;=7,2000,2001))</f>
        <v/>
      </c>
      <c r="N5" s="25" t="str">
        <f t="shared" si="1"/>
        <v/>
      </c>
      <c r="O5" s="26" t="str">
        <f>IF(F5="","",MONTH(DATEVALUE(F5&amp;" 1")))</f>
        <v/>
      </c>
      <c r="P5" s="26" t="str">
        <f>IF(O5="","",IF(O5&gt;=7,2000,2001))</f>
        <v/>
      </c>
      <c r="Q5" s="25" t="str">
        <f t="shared" si="2"/>
        <v/>
      </c>
      <c r="R5" s="26" t="str">
        <f>IF(G5="","",MONTH(DATEVALUE(G5&amp;" 1")))</f>
        <v/>
      </c>
      <c r="S5" s="26" t="str">
        <f>IF(R5="","",IF(R5&gt;=7,2000,2001))</f>
        <v/>
      </c>
      <c r="T5" s="25" t="str">
        <f t="shared" si="3"/>
        <v/>
      </c>
    </row>
    <row r="6" spans="1:20" x14ac:dyDescent="0.2">
      <c r="A6" s="76"/>
      <c r="B6" s="77"/>
      <c r="C6" s="77"/>
      <c r="D6" s="78"/>
      <c r="E6" s="78"/>
      <c r="F6" s="78"/>
      <c r="G6" s="78"/>
      <c r="H6" s="79"/>
      <c r="I6" s="26" t="str">
        <f>IF(D6="","",MONTH(DATEVALUE(D6&amp;" 1")))</f>
        <v/>
      </c>
      <c r="J6" s="26" t="str">
        <f>IF(I6="","",IF(I6&gt;=7,2000,2001))</f>
        <v/>
      </c>
      <c r="K6" s="25" t="str">
        <f t="shared" si="0"/>
        <v/>
      </c>
      <c r="L6" s="26" t="str">
        <f>IF(E6="","",MONTH(DATEVALUE(E6&amp;" 1")))</f>
        <v/>
      </c>
      <c r="M6" s="26" t="str">
        <f>IF(L6="","",IF(L6&gt;=7,2000,2001))</f>
        <v/>
      </c>
      <c r="N6" s="25" t="str">
        <f t="shared" si="1"/>
        <v/>
      </c>
      <c r="O6" s="26" t="str">
        <f>IF(F6="","",MONTH(DATEVALUE(F6&amp;" 1")))</f>
        <v/>
      </c>
      <c r="P6" s="26" t="str">
        <f>IF(O6="","",IF(O6&gt;=7,2000,2001))</f>
        <v/>
      </c>
      <c r="Q6" s="25" t="str">
        <f t="shared" si="2"/>
        <v/>
      </c>
      <c r="R6" s="26" t="str">
        <f>IF(G6="","",MONTH(DATEVALUE(G6&amp;" 1")))</f>
        <v/>
      </c>
      <c r="S6" s="26" t="str">
        <f>IF(R6="","",IF(R6&gt;=7,2000,2001))</f>
        <v/>
      </c>
      <c r="T6" s="25" t="str">
        <f t="shared" si="3"/>
        <v/>
      </c>
    </row>
    <row r="7" spans="1:20" x14ac:dyDescent="0.2">
      <c r="A7" s="76"/>
      <c r="B7" s="77"/>
      <c r="C7" s="77"/>
      <c r="D7" s="78"/>
      <c r="E7" s="78"/>
      <c r="F7" s="78"/>
      <c r="G7" s="78"/>
      <c r="H7" s="79"/>
      <c r="I7" s="26" t="str">
        <f>IF(D7="","",MONTH(DATEVALUE(D7&amp;" 1")))</f>
        <v/>
      </c>
      <c r="J7" s="26" t="str">
        <f>IF(I7="","",IF(I7&gt;=7,2000,2001))</f>
        <v/>
      </c>
      <c r="K7" s="25" t="str">
        <f t="shared" si="0"/>
        <v/>
      </c>
      <c r="L7" s="26" t="str">
        <f>IF(E7="","",MONTH(DATEVALUE(E7&amp;" 1")))</f>
        <v/>
      </c>
      <c r="M7" s="26" t="str">
        <f>IF(L7="","",IF(L7&gt;=7,2000,2001))</f>
        <v/>
      </c>
      <c r="N7" s="25" t="str">
        <f t="shared" si="1"/>
        <v/>
      </c>
      <c r="O7" s="26" t="str">
        <f>IF(F7="","",MONTH(DATEVALUE(F7&amp;" 1")))</f>
        <v/>
      </c>
      <c r="P7" s="26" t="str">
        <f>IF(O7="","",IF(O7&gt;=7,2000,2001))</f>
        <v/>
      </c>
      <c r="Q7" s="25" t="str">
        <f t="shared" si="2"/>
        <v/>
      </c>
      <c r="R7" s="26" t="str">
        <f>IF(G7="","",MONTH(DATEVALUE(G7&amp;" 1")))</f>
        <v/>
      </c>
      <c r="S7" s="26" t="str">
        <f>IF(R7="","",IF(R7&gt;=7,2000,2001))</f>
        <v/>
      </c>
      <c r="T7" s="25" t="str">
        <f t="shared" si="3"/>
        <v/>
      </c>
    </row>
    <row r="8" spans="1:20" x14ac:dyDescent="0.2">
      <c r="A8" s="79"/>
      <c r="B8" s="79"/>
      <c r="C8" s="79"/>
      <c r="D8" s="78"/>
      <c r="E8" s="78"/>
      <c r="F8" s="78"/>
      <c r="G8" s="78"/>
      <c r="H8" s="79"/>
      <c r="I8" s="26" t="str">
        <f t="shared" ref="I8:I13" si="4">IF(D8="","",MONTH(DATEVALUE(D8&amp;" 1")))</f>
        <v/>
      </c>
      <c r="J8" s="26" t="str">
        <f t="shared" ref="J8:J13" si="5">IF(I8="","",IF(I8&gt;=7,2000,2001))</f>
        <v/>
      </c>
      <c r="K8" s="25" t="str">
        <f t="shared" si="0"/>
        <v/>
      </c>
      <c r="L8" s="26" t="str">
        <f t="shared" ref="L8:L13" si="6">IF(E8="","",MONTH(DATEVALUE(E8&amp;" 1")))</f>
        <v/>
      </c>
      <c r="M8" s="26" t="str">
        <f t="shared" ref="M8:M13" si="7">IF(L8="","",IF(L8&gt;=7,2000,2001))</f>
        <v/>
      </c>
      <c r="N8" s="25" t="str">
        <f t="shared" si="1"/>
        <v/>
      </c>
      <c r="O8" s="26" t="str">
        <f t="shared" ref="O8:O13" si="8">IF(F8="","",MONTH(DATEVALUE(F8&amp;" 1")))</f>
        <v/>
      </c>
      <c r="P8" s="26" t="str">
        <f t="shared" ref="P8:P13" si="9">IF(O8="","",IF(O8&gt;=7,2000,2001))</f>
        <v/>
      </c>
      <c r="Q8" s="25" t="str">
        <f t="shared" si="2"/>
        <v/>
      </c>
      <c r="R8" s="26" t="str">
        <f t="shared" ref="R8:R13" si="10">IF(G8="","",MONTH(DATEVALUE(G8&amp;" 1")))</f>
        <v/>
      </c>
      <c r="S8" s="26" t="str">
        <f t="shared" ref="S8:S13" si="11">IF(R8="","",IF(R8&gt;=7,2000,2001))</f>
        <v/>
      </c>
      <c r="T8" s="25" t="str">
        <f t="shared" si="3"/>
        <v/>
      </c>
    </row>
    <row r="9" spans="1:20" x14ac:dyDescent="0.2">
      <c r="A9" s="79"/>
      <c r="B9" s="79"/>
      <c r="C9" s="79"/>
      <c r="D9" s="78"/>
      <c r="E9" s="78"/>
      <c r="F9" s="78"/>
      <c r="G9" s="78"/>
      <c r="H9" s="79"/>
      <c r="I9" s="26" t="str">
        <f t="shared" si="4"/>
        <v/>
      </c>
      <c r="J9" s="26" t="str">
        <f t="shared" si="5"/>
        <v/>
      </c>
      <c r="K9" s="25" t="str">
        <f t="shared" si="0"/>
        <v/>
      </c>
      <c r="L9" s="26" t="str">
        <f t="shared" si="6"/>
        <v/>
      </c>
      <c r="M9" s="26" t="str">
        <f t="shared" si="7"/>
        <v/>
      </c>
      <c r="N9" s="25" t="str">
        <f t="shared" si="1"/>
        <v/>
      </c>
      <c r="O9" s="26" t="str">
        <f t="shared" si="8"/>
        <v/>
      </c>
      <c r="P9" s="26" t="str">
        <f t="shared" si="9"/>
        <v/>
      </c>
      <c r="Q9" s="25" t="str">
        <f t="shared" si="2"/>
        <v/>
      </c>
      <c r="R9" s="26" t="str">
        <f t="shared" si="10"/>
        <v/>
      </c>
      <c r="S9" s="26" t="str">
        <f t="shared" si="11"/>
        <v/>
      </c>
      <c r="T9" s="25" t="str">
        <f t="shared" si="3"/>
        <v/>
      </c>
    </row>
    <row r="10" spans="1:20" x14ac:dyDescent="0.2">
      <c r="A10" s="79"/>
      <c r="B10" s="79"/>
      <c r="C10" s="79"/>
      <c r="D10" s="78"/>
      <c r="E10" s="78"/>
      <c r="F10" s="78"/>
      <c r="G10" s="78"/>
      <c r="H10" s="79"/>
      <c r="I10" s="26" t="str">
        <f t="shared" si="4"/>
        <v/>
      </c>
      <c r="J10" s="26" t="str">
        <f t="shared" si="5"/>
        <v/>
      </c>
      <c r="K10" s="25" t="str">
        <f t="shared" si="0"/>
        <v/>
      </c>
      <c r="L10" s="26" t="str">
        <f t="shared" si="6"/>
        <v/>
      </c>
      <c r="M10" s="26" t="str">
        <f t="shared" si="7"/>
        <v/>
      </c>
      <c r="N10" s="25" t="str">
        <f t="shared" si="1"/>
        <v/>
      </c>
      <c r="O10" s="26" t="str">
        <f t="shared" si="8"/>
        <v/>
      </c>
      <c r="P10" s="26" t="str">
        <f t="shared" si="9"/>
        <v/>
      </c>
      <c r="Q10" s="25" t="str">
        <f t="shared" si="2"/>
        <v/>
      </c>
      <c r="R10" s="26" t="str">
        <f t="shared" si="10"/>
        <v/>
      </c>
      <c r="S10" s="26" t="str">
        <f t="shared" si="11"/>
        <v/>
      </c>
      <c r="T10" s="25" t="str">
        <f t="shared" si="3"/>
        <v/>
      </c>
    </row>
    <row r="11" spans="1:20" x14ac:dyDescent="0.2">
      <c r="A11" s="79"/>
      <c r="B11" s="79"/>
      <c r="C11" s="79"/>
      <c r="D11" s="78"/>
      <c r="E11" s="78"/>
      <c r="F11" s="78"/>
      <c r="G11" s="80"/>
      <c r="H11" s="79"/>
      <c r="I11" s="26" t="str">
        <f t="shared" si="4"/>
        <v/>
      </c>
      <c r="J11" s="26" t="str">
        <f t="shared" si="5"/>
        <v/>
      </c>
      <c r="K11" s="25" t="str">
        <f t="shared" si="0"/>
        <v/>
      </c>
      <c r="L11" s="26" t="str">
        <f t="shared" si="6"/>
        <v/>
      </c>
      <c r="M11" s="26" t="str">
        <f t="shared" si="7"/>
        <v/>
      </c>
      <c r="N11" s="25" t="str">
        <f t="shared" si="1"/>
        <v/>
      </c>
      <c r="O11" s="26" t="str">
        <f t="shared" si="8"/>
        <v/>
      </c>
      <c r="P11" s="26" t="str">
        <f t="shared" si="9"/>
        <v/>
      </c>
      <c r="Q11" s="25" t="str">
        <f t="shared" si="2"/>
        <v/>
      </c>
      <c r="R11" s="26" t="str">
        <f t="shared" si="10"/>
        <v/>
      </c>
      <c r="S11" s="26" t="str">
        <f t="shared" si="11"/>
        <v/>
      </c>
      <c r="T11" s="25" t="str">
        <f t="shared" si="3"/>
        <v/>
      </c>
    </row>
    <row r="12" spans="1:20" x14ac:dyDescent="0.2">
      <c r="A12" s="79"/>
      <c r="B12" s="79"/>
      <c r="C12" s="79"/>
      <c r="D12" s="78"/>
      <c r="E12" s="78"/>
      <c r="F12" s="78"/>
      <c r="G12" s="80"/>
      <c r="H12" s="79"/>
      <c r="I12" s="26" t="str">
        <f t="shared" si="4"/>
        <v/>
      </c>
      <c r="J12" s="26" t="str">
        <f t="shared" si="5"/>
        <v/>
      </c>
      <c r="K12" s="25" t="str">
        <f t="shared" si="0"/>
        <v/>
      </c>
      <c r="L12" s="26" t="str">
        <f t="shared" si="6"/>
        <v/>
      </c>
      <c r="M12" s="26" t="str">
        <f t="shared" si="7"/>
        <v/>
      </c>
      <c r="N12" s="25" t="str">
        <f t="shared" si="1"/>
        <v/>
      </c>
      <c r="O12" s="26" t="str">
        <f t="shared" si="8"/>
        <v/>
      </c>
      <c r="P12" s="26" t="str">
        <f t="shared" si="9"/>
        <v/>
      </c>
      <c r="Q12" s="25" t="str">
        <f t="shared" si="2"/>
        <v/>
      </c>
      <c r="R12" s="26" t="str">
        <f t="shared" si="10"/>
        <v/>
      </c>
      <c r="S12" s="26" t="str">
        <f t="shared" si="11"/>
        <v/>
      </c>
      <c r="T12" s="25" t="str">
        <f t="shared" si="3"/>
        <v/>
      </c>
    </row>
    <row r="13" spans="1:20" x14ac:dyDescent="0.2">
      <c r="A13" s="81"/>
      <c r="B13" s="81"/>
      <c r="C13" s="81"/>
      <c r="D13" s="78"/>
      <c r="E13" s="78"/>
      <c r="F13" s="78"/>
      <c r="G13" s="80"/>
      <c r="H13" s="155"/>
      <c r="I13" s="26" t="str">
        <f t="shared" si="4"/>
        <v/>
      </c>
      <c r="J13" s="26" t="str">
        <f t="shared" si="5"/>
        <v/>
      </c>
      <c r="K13" s="25" t="str">
        <f t="shared" si="0"/>
        <v/>
      </c>
      <c r="L13" s="26" t="str">
        <f t="shared" si="6"/>
        <v/>
      </c>
      <c r="M13" s="26" t="str">
        <f t="shared" si="7"/>
        <v/>
      </c>
      <c r="N13" s="25" t="str">
        <f t="shared" si="1"/>
        <v/>
      </c>
      <c r="O13" s="26" t="str">
        <f t="shared" si="8"/>
        <v/>
      </c>
      <c r="P13" s="26" t="str">
        <f t="shared" si="9"/>
        <v/>
      </c>
      <c r="Q13" s="25" t="str">
        <f t="shared" si="2"/>
        <v/>
      </c>
      <c r="R13" s="26" t="str">
        <f t="shared" si="10"/>
        <v/>
      </c>
      <c r="S13" s="26" t="str">
        <f t="shared" si="11"/>
        <v/>
      </c>
      <c r="T13" s="25" t="str">
        <f t="shared" si="3"/>
        <v/>
      </c>
    </row>
    <row r="14" spans="1:20" x14ac:dyDescent="0.2">
      <c r="A14" s="84" t="str">
        <f>HYPERLINK("#'3. Fiscal Timeline'!A1","Click here to return to the Timeline")</f>
        <v>Click here to return to the Timeline</v>
      </c>
      <c r="B14" s="85"/>
      <c r="C14" s="85"/>
      <c r="D14" s="86"/>
      <c r="E14" s="86"/>
      <c r="F14" s="86"/>
      <c r="G14" s="87"/>
      <c r="H14" s="85"/>
      <c r="I14" s="29"/>
      <c r="J14" s="29"/>
      <c r="K14" s="28"/>
      <c r="L14" s="29"/>
      <c r="M14" s="29"/>
      <c r="N14" s="28"/>
      <c r="O14" s="29"/>
      <c r="P14" s="29"/>
      <c r="Q14" s="28"/>
      <c r="R14" s="29"/>
      <c r="S14" s="29"/>
      <c r="T14" s="28"/>
    </row>
    <row r="15" spans="1:20" x14ac:dyDescent="0.2">
      <c r="A15" s="85"/>
      <c r="B15" s="85"/>
      <c r="C15" s="85"/>
      <c r="D15" s="86"/>
      <c r="E15" s="86"/>
      <c r="F15" s="86"/>
      <c r="G15" s="87"/>
    </row>
    <row r="16" spans="1:20" x14ac:dyDescent="0.2">
      <c r="A16" s="153" t="s">
        <v>330</v>
      </c>
    </row>
    <row r="17" spans="1:8" x14ac:dyDescent="0.2">
      <c r="A17" s="143" t="s">
        <v>40</v>
      </c>
    </row>
    <row r="18" spans="1:8" x14ac:dyDescent="0.2">
      <c r="A18" s="185" t="s">
        <v>41</v>
      </c>
      <c r="B18" s="185"/>
      <c r="C18" s="185"/>
      <c r="D18" s="185"/>
      <c r="E18" s="185"/>
      <c r="F18" s="185"/>
      <c r="G18" s="185"/>
      <c r="H18" s="185"/>
    </row>
  </sheetData>
  <sheetProtection algorithmName="SHA-512" hashValue="rIqkqK6pTbLkeCYp473c/3SPd0m/gberOfRXTJfbQnzuNk8DUz9SSExvpjAtmhbx/GTXtpw0phYqShBDMiUS3Q==" saltValue="OAQyL0XWYX5qv8YJaNJLGQ==" spinCount="100000" sheet="1" formatCells="0" formatColumns="0" formatRows="0"/>
  <mergeCells count="1">
    <mergeCell ref="A18:H18"/>
  </mergeCells>
  <dataValidations count="1">
    <dataValidation type="list" allowBlank="1" showInputMessage="1" showErrorMessage="1" sqref="D4:G14" xr:uid="{00000000-0002-0000-1100-000000000000}">
      <formula1>Months</formula1>
    </dataValidation>
  </dataValidations>
  <hyperlinks>
    <hyperlink ref="A17" r:id="rId1" xr:uid="{00000000-0004-0000-1100-000000000000}"/>
  </hyperlinks>
  <pageMargins left="0.7" right="0.7" top="0.75" bottom="0.75" header="0.3" footer="0.3"/>
  <pageSetup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2"/>
  <sheetViews>
    <sheetView zoomScaleNormal="100" zoomScaleSheetLayoutView="90" workbookViewId="0"/>
  </sheetViews>
  <sheetFormatPr defaultColWidth="0" defaultRowHeight="12.75" x14ac:dyDescent="0.2"/>
  <cols>
    <col min="1" max="1" width="102.140625" customWidth="1"/>
    <col min="2" max="16384" width="9" hidden="1"/>
  </cols>
  <sheetData>
    <row r="1" spans="1:1" x14ac:dyDescent="0.2">
      <c r="A1" s="5" t="s">
        <v>3</v>
      </c>
    </row>
    <row r="2" spans="1:1" ht="38.25" x14ac:dyDescent="0.2">
      <c r="A2" s="2" t="s">
        <v>4</v>
      </c>
    </row>
    <row r="3" spans="1:1" x14ac:dyDescent="0.2">
      <c r="A3" s="5"/>
    </row>
    <row r="4" spans="1:1" ht="15" x14ac:dyDescent="0.2">
      <c r="A4" s="139" t="s">
        <v>5</v>
      </c>
    </row>
    <row r="5" spans="1:1" ht="15" x14ac:dyDescent="0.2">
      <c r="A5" s="139" t="s">
        <v>6</v>
      </c>
    </row>
    <row r="6" spans="1:1" ht="15" x14ac:dyDescent="0.2">
      <c r="A6" s="139" t="s">
        <v>7</v>
      </c>
    </row>
    <row r="7" spans="1:1" ht="15" x14ac:dyDescent="0.2">
      <c r="A7" s="139" t="s">
        <v>8</v>
      </c>
    </row>
    <row r="8" spans="1:1" ht="15" x14ac:dyDescent="0.2">
      <c r="A8" s="139" t="s">
        <v>9</v>
      </c>
    </row>
    <row r="9" spans="1:1" ht="15" x14ac:dyDescent="0.2">
      <c r="A9" s="139" t="s">
        <v>10</v>
      </c>
    </row>
    <row r="10" spans="1:1" ht="15" x14ac:dyDescent="0.2">
      <c r="A10" s="139" t="s">
        <v>11</v>
      </c>
    </row>
    <row r="11" spans="1:1" ht="15" x14ac:dyDescent="0.2">
      <c r="A11" s="139" t="s">
        <v>12</v>
      </c>
    </row>
    <row r="12" spans="1:1" ht="15" x14ac:dyDescent="0.2">
      <c r="A12" s="139" t="s">
        <v>13</v>
      </c>
    </row>
    <row r="13" spans="1:1" ht="15" x14ac:dyDescent="0.2">
      <c r="A13" s="139" t="s">
        <v>14</v>
      </c>
    </row>
    <row r="14" spans="1:1" ht="15" x14ac:dyDescent="0.2">
      <c r="A14" s="139" t="s">
        <v>15</v>
      </c>
    </row>
    <row r="15" spans="1:1" ht="15" x14ac:dyDescent="0.2">
      <c r="A15" s="139" t="s">
        <v>16</v>
      </c>
    </row>
    <row r="16" spans="1:1" ht="15" x14ac:dyDescent="0.2">
      <c r="A16" s="139" t="s">
        <v>17</v>
      </c>
    </row>
    <row r="17" spans="1:1" ht="15" x14ac:dyDescent="0.2">
      <c r="A17" s="139" t="s">
        <v>18</v>
      </c>
    </row>
    <row r="18" spans="1:1" ht="15" x14ac:dyDescent="0.2">
      <c r="A18" s="139" t="s">
        <v>19</v>
      </c>
    </row>
    <row r="19" spans="1:1" ht="15" x14ac:dyDescent="0.2">
      <c r="A19" s="139" t="s">
        <v>20</v>
      </c>
    </row>
    <row r="20" spans="1:1" ht="15" x14ac:dyDescent="0.2">
      <c r="A20" s="139" t="s">
        <v>21</v>
      </c>
    </row>
    <row r="21" spans="1:1" ht="15" x14ac:dyDescent="0.2">
      <c r="A21" s="139" t="s">
        <v>22</v>
      </c>
    </row>
    <row r="22" spans="1:1" ht="15" x14ac:dyDescent="0.2">
      <c r="A22" s="139" t="s">
        <v>23</v>
      </c>
    </row>
    <row r="23" spans="1:1" ht="15" x14ac:dyDescent="0.2">
      <c r="A23" s="139" t="s">
        <v>24</v>
      </c>
    </row>
    <row r="24" spans="1:1" ht="15" x14ac:dyDescent="0.2">
      <c r="A24" s="139" t="s">
        <v>25</v>
      </c>
    </row>
    <row r="25" spans="1:1" ht="15" x14ac:dyDescent="0.2">
      <c r="A25" s="139" t="s">
        <v>26</v>
      </c>
    </row>
    <row r="26" spans="1:1" ht="15" x14ac:dyDescent="0.2">
      <c r="A26" s="139" t="s">
        <v>27</v>
      </c>
    </row>
    <row r="27" spans="1:1" ht="15" x14ac:dyDescent="0.2">
      <c r="A27" s="139" t="s">
        <v>28</v>
      </c>
    </row>
    <row r="28" spans="1:1" ht="15" x14ac:dyDescent="0.2">
      <c r="A28" s="139" t="s">
        <v>29</v>
      </c>
    </row>
    <row r="29" spans="1:1" ht="15" x14ac:dyDescent="0.2">
      <c r="A29" s="139" t="s">
        <v>30</v>
      </c>
    </row>
    <row r="30" spans="1:1" ht="15" x14ac:dyDescent="0.2">
      <c r="A30" s="139" t="s">
        <v>31</v>
      </c>
    </row>
    <row r="31" spans="1:1" ht="15" x14ac:dyDescent="0.2">
      <c r="A31" s="139" t="s">
        <v>32</v>
      </c>
    </row>
    <row r="32" spans="1:1" ht="15" x14ac:dyDescent="0.2">
      <c r="A32" s="139" t="s">
        <v>33</v>
      </c>
    </row>
    <row r="33" spans="1:1" ht="30" x14ac:dyDescent="0.2">
      <c r="A33" s="139" t="s">
        <v>34</v>
      </c>
    </row>
    <row r="34" spans="1:1" ht="30" x14ac:dyDescent="0.2">
      <c r="A34" s="139" t="s">
        <v>35</v>
      </c>
    </row>
    <row r="35" spans="1:1" ht="15" x14ac:dyDescent="0.2">
      <c r="A35" s="139" t="s">
        <v>36</v>
      </c>
    </row>
    <row r="36" spans="1:1" ht="15" x14ac:dyDescent="0.2">
      <c r="A36" s="139" t="s">
        <v>37</v>
      </c>
    </row>
    <row r="37" spans="1:1" ht="15" x14ac:dyDescent="0.2">
      <c r="A37" s="139" t="s">
        <v>38</v>
      </c>
    </row>
    <row r="38" spans="1:1" ht="15" x14ac:dyDescent="0.2">
      <c r="A38" s="139" t="s">
        <v>39</v>
      </c>
    </row>
    <row r="40" spans="1:1" x14ac:dyDescent="0.2">
      <c r="A40" s="142" t="s">
        <v>330</v>
      </c>
    </row>
    <row r="41" spans="1:1" x14ac:dyDescent="0.2">
      <c r="A41" s="143" t="s">
        <v>40</v>
      </c>
    </row>
    <row r="42" spans="1:1" x14ac:dyDescent="0.2">
      <c r="A42" s="174" t="s">
        <v>41</v>
      </c>
    </row>
  </sheetData>
  <sheetProtection algorithmName="SHA-512" hashValue="9V7/UCW1rUNB1R/oaRRYrNQTZhVZQokDyzNcPWBZ8WxR/av658lvhgGk3AfJemSDXbyfw9JYhHweqZE/QTw+4w==" saltValue="novS5FGsEyS24EYDIcI3hw==" spinCount="100000" sheet="1" formatCells="0" formatColumns="0" formatRows="0"/>
  <hyperlinks>
    <hyperlink ref="A41" r:id="rId1" xr:uid="{00000000-0004-0000-0100-000000000000}"/>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pageSetUpPr fitToPage="1"/>
  </sheetPr>
  <dimension ref="A1:V222"/>
  <sheetViews>
    <sheetView showGridLines="0" zoomScale="90" zoomScaleNormal="90" workbookViewId="0">
      <pane xSplit="2" ySplit="3" topLeftCell="C4" activePane="bottomRight" state="frozen"/>
      <selection pane="topRight" activeCell="C1" sqref="C1"/>
      <selection pane="bottomLeft" activeCell="A4" sqref="A4"/>
      <selection pane="bottomRight" activeCell="C4" sqref="C4"/>
    </sheetView>
  </sheetViews>
  <sheetFormatPr defaultColWidth="0" defaultRowHeight="12.75" x14ac:dyDescent="0.2"/>
  <cols>
    <col min="1" max="1" width="28.7109375" style="2" customWidth="1"/>
    <col min="2" max="2" width="52.42578125" style="2" customWidth="1"/>
    <col min="3" max="3" width="9.7109375" style="39" customWidth="1"/>
    <col min="4" max="4" width="11" style="39" customWidth="1"/>
    <col min="5" max="5" width="11.5703125" style="39" customWidth="1"/>
    <col min="6" max="6" width="11" style="39" customWidth="1"/>
    <col min="7" max="7" width="11.42578125" style="39" customWidth="1"/>
    <col min="8" max="8" width="11" style="39" customWidth="1"/>
    <col min="9" max="14" width="10.5703125" style="39" customWidth="1"/>
    <col min="15" max="15" width="20.42578125" style="2" hidden="1" customWidth="1"/>
    <col min="16" max="16" width="3.5703125" style="5" hidden="1" customWidth="1"/>
    <col min="17" max="16384" width="8.5703125" style="5" hidden="1"/>
  </cols>
  <sheetData>
    <row r="1" spans="1:15" ht="28.5" x14ac:dyDescent="0.45">
      <c r="A1" s="5" t="s">
        <v>42</v>
      </c>
      <c r="F1" s="92" t="s">
        <v>43</v>
      </c>
      <c r="G1" s="93"/>
      <c r="J1" s="130"/>
    </row>
    <row r="2" spans="1:15" ht="38.25" x14ac:dyDescent="0.25">
      <c r="A2" s="100" t="s">
        <v>44</v>
      </c>
      <c r="B2" s="101"/>
      <c r="C2" s="94" t="s">
        <v>45</v>
      </c>
      <c r="D2" s="16"/>
      <c r="E2" s="16"/>
      <c r="F2" s="16"/>
      <c r="G2" s="16"/>
      <c r="H2" s="16"/>
      <c r="I2" s="16"/>
      <c r="J2" s="16"/>
      <c r="K2" s="16"/>
      <c r="L2" s="16"/>
      <c r="M2" s="16"/>
      <c r="N2" s="16"/>
      <c r="O2" s="40"/>
    </row>
    <row r="3" spans="1:15" ht="15.75" x14ac:dyDescent="0.25">
      <c r="A3" s="96" t="s">
        <v>46</v>
      </c>
      <c r="B3" s="95" t="s">
        <v>47</v>
      </c>
      <c r="C3" s="42" t="s">
        <v>48</v>
      </c>
      <c r="D3" s="43" t="s">
        <v>49</v>
      </c>
      <c r="E3" s="42" t="s">
        <v>50</v>
      </c>
      <c r="F3" s="43" t="s">
        <v>51</v>
      </c>
      <c r="G3" s="42" t="s">
        <v>52</v>
      </c>
      <c r="H3" s="43" t="s">
        <v>53</v>
      </c>
      <c r="I3" s="42" t="s">
        <v>54</v>
      </c>
      <c r="J3" s="43" t="s">
        <v>55</v>
      </c>
      <c r="K3" s="42" t="s">
        <v>56</v>
      </c>
      <c r="L3" s="43" t="s">
        <v>57</v>
      </c>
      <c r="M3" s="42" t="s">
        <v>58</v>
      </c>
      <c r="N3" s="44" t="s">
        <v>59</v>
      </c>
    </row>
    <row r="4" spans="1:15" ht="25.5" x14ac:dyDescent="0.2">
      <c r="A4" s="97" t="str">
        <f>IF('All Items'!B2="","",HYPERLINK(VLOOKUP('All Items'!B2,Table26[],2,0),'All Items'!B2))</f>
        <v>Allocation of Subgrants</v>
      </c>
      <c r="B4" s="30" t="str">
        <f>IF('All Items'!A2="","",'All Items'!A2)</f>
        <v>Finalize list of LEAs that may require adjustments to their base payments.</v>
      </c>
      <c r="C4" s="47" t="str">
        <f>IF('All Items'!$F2=C$219,"★",IF('All Items'!$E2=C$219,"●",IF('All Items'!$F2=C$219,"★",IF('All Items'!$C2=C$219,"→",IF('All Items'!$D2=C$219,"→",IF(AND(C$219&gt;='All Items'!$C2,C$219&lt;='All Items'!$D2),"→",IF(AND('All Items'!$C2&gt;'All Items'!$D2,'All Items'!$D2&gt;=C$219),"→",IF(AND('All Items'!$C2&gt;'All Items'!$D2,'All Items'!$C2&lt;=C$219),"→",""))))))))</f>
        <v/>
      </c>
      <c r="D4" s="49" t="str">
        <f>IF('All Items'!$F2=D$219,"★",IF('All Items'!$E2=D$219,"●",IF('All Items'!$F2=D$219,"★",IF('All Items'!$C2=D$219,"→",IF('All Items'!$D2=D$219,"→",IF(AND(D$219&gt;='All Items'!$C2,D$219&lt;='All Items'!$D2),"→",IF(AND('All Items'!$C2&gt;'All Items'!$D2,'All Items'!$D2&gt;=D$219),"→",IF(AND('All Items'!$C2&gt;'All Items'!$D2,'All Items'!$C2&lt;=D$219),"→",""))))))))</f>
        <v/>
      </c>
      <c r="E4" s="47" t="str">
        <f>IF('All Items'!$F2=E$219,"★",IF('All Items'!$E2=E$219,"●",IF('All Items'!$F2=E$219,"★",IF('All Items'!$C2=E$219,"→",IF('All Items'!$D2=E$219,"→",IF(AND(E$219&gt;='All Items'!$C2,E$219&lt;='All Items'!$D2),"→",IF(AND('All Items'!$C2&gt;'All Items'!$D2,'All Items'!$D2&gt;=E$219),"→",IF(AND('All Items'!$C2&gt;'All Items'!$D2,'All Items'!$C2&lt;=E$219),"→",""))))))))</f>
        <v/>
      </c>
      <c r="F4" s="49" t="str">
        <f>IF('All Items'!$F2=F$219,"★",IF('All Items'!$E2=F$219,"●",IF('All Items'!$F2=F$219,"★",IF('All Items'!$C2=F$219,"→",IF('All Items'!$D2=F$219,"→",IF(AND(F$219&gt;='All Items'!$C2,F$219&lt;='All Items'!$D2),"→",IF(AND('All Items'!$C2&gt;'All Items'!$D2,'All Items'!$D2&gt;=F$219),"→",IF(AND('All Items'!$C2&gt;'All Items'!$D2,'All Items'!$C2&lt;=F$219),"→",""))))))))</f>
        <v/>
      </c>
      <c r="G4" s="47" t="str">
        <f>IF('All Items'!$F2=G$219,"★",IF('All Items'!$E2=G$219,"●",IF('All Items'!$F2=G$219,"★",IF('All Items'!$C2=G$219,"→",IF('All Items'!$D2=G$219,"→",IF(AND(G$219&gt;='All Items'!$C2,G$219&lt;='All Items'!$D2),"→",IF(AND('All Items'!$C2&gt;'All Items'!$D2,'All Items'!$D2&gt;=G$219),"→",IF(AND('All Items'!$C2&gt;'All Items'!$D2,'All Items'!$C2&lt;=G$219),"→",""))))))))</f>
        <v/>
      </c>
      <c r="H4" s="49" t="str">
        <f>IF('All Items'!$F2=H$219,"★",IF('All Items'!$E2=H$219,"●",IF('All Items'!$F2=H$219,"★",IF('All Items'!$C2=H$219,"→",IF('All Items'!$D2=H$219,"→",IF(AND(H$219&gt;='All Items'!$C2,H$219&lt;='All Items'!$D2),"→",IF(AND('All Items'!$C2&gt;'All Items'!$D2,'All Items'!$D2&gt;=H$219),"→",IF(AND('All Items'!$C2&gt;'All Items'!$D2,'All Items'!$C2&lt;=H$219),"→",""))))))))</f>
        <v/>
      </c>
      <c r="I4" s="47" t="str">
        <f>IF('All Items'!$F2=I$219,"★",IF('All Items'!$E2=I$219,"●",IF('All Items'!$F2=I$219,"★",IF('All Items'!$C2=I$219,"→",IF('All Items'!$D2=I$219,"→",IF(AND(I$219&gt;='All Items'!$C2,I$219&lt;='All Items'!$D2),"→",IF(AND('All Items'!$C2&gt;'All Items'!$D2,'All Items'!$D2&gt;=I$219),"→",IF(AND('All Items'!$C2&gt;'All Items'!$D2,'All Items'!$C2&lt;=I$219),"→",""))))))))</f>
        <v/>
      </c>
      <c r="J4" s="49" t="str">
        <f>IF('All Items'!$F2=J$219,"★",IF('All Items'!$E2=J$219,"●",IF('All Items'!$F2=J$219,"★",IF('All Items'!$C2=J$219,"→",IF('All Items'!$D2=J$219,"→",IF(AND(J$219&gt;='All Items'!$C2,J$219&lt;='All Items'!$D2),"→",IF(AND('All Items'!$C2&gt;'All Items'!$D2,'All Items'!$D2&gt;=J$219),"→",IF(AND('All Items'!$C2&gt;'All Items'!$D2,'All Items'!$C2&lt;=J$219),"→",""))))))))</f>
        <v/>
      </c>
      <c r="K4" s="47" t="str">
        <f>IF('All Items'!$F2=K$219,"★",IF('All Items'!$E2=K$219,"●",IF('All Items'!$F2=K$219,"★",IF('All Items'!$C2=K$219,"→",IF('All Items'!$D2=K$219,"→",IF(AND(K$219&gt;='All Items'!$C2,K$219&lt;='All Items'!$D2),"→",IF(AND('All Items'!$C2&gt;'All Items'!$D2,'All Items'!$D2&gt;=K$219),"→",IF(AND('All Items'!$C2&gt;'All Items'!$D2,'All Items'!$C2&lt;=K$219),"→",""))))))))</f>
        <v/>
      </c>
      <c r="L4" s="49" t="str">
        <f>IF('All Items'!$F2=L$219,"★",IF('All Items'!$E2=L$219,"●",IF('All Items'!$F2=L$219,"★",IF('All Items'!$C2=L$219,"→",IF('All Items'!$D2=L$219,"→",IF(AND(L$219&gt;='All Items'!$C2,L$219&lt;='All Items'!$D2),"→",IF(AND('All Items'!$C2&gt;'All Items'!$D2,'All Items'!$D2&gt;=L$219),"→",IF(AND('All Items'!$C2&gt;'All Items'!$D2,'All Items'!$C2&lt;=L$219),"→",""))))))))</f>
        <v>●</v>
      </c>
      <c r="M4" s="47" t="str">
        <f>IF('All Items'!$F2=M$219,"★",IF('All Items'!$E2=M$219,"●",IF('All Items'!$F2=M$219,"★",IF('All Items'!$C2=M$219,"→",IF('All Items'!$D2=M$219,"→",IF(AND(M$219&gt;='All Items'!$C2,M$219&lt;='All Items'!$D2),"→",IF(AND('All Items'!$C2&gt;'All Items'!$D2,'All Items'!$D2&gt;=M$219),"→",IF(AND('All Items'!$C2&gt;'All Items'!$D2,'All Items'!$C2&lt;=M$219),"→",""))))))))</f>
        <v/>
      </c>
      <c r="N4" s="49" t="str">
        <f>IF('All Items'!$F2=N$219,"★",IF('All Items'!$E2=N$219,"●",IF('All Items'!$F2=N$219,"★",IF('All Items'!$C2=N$219,"→",IF('All Items'!$D2=N$219,"→",IF(AND(N$219&gt;='All Items'!$C2,N$219&lt;='All Items'!$D2),"→",IF(AND('All Items'!$C2&gt;'All Items'!$D2,'All Items'!$D2&gt;=N$219),"→",IF(AND('All Items'!$C2&gt;'All Items'!$D2,'All Items'!$C2&lt;=N$219),"→",""))))))))</f>
        <v/>
      </c>
    </row>
    <row r="5" spans="1:15" ht="25.5" x14ac:dyDescent="0.2">
      <c r="A5" s="97" t="str">
        <f>IF('All Items'!B3="","",HYPERLINK(VLOOKUP('All Items'!B3,Table26[],2,0),'All Items'!B3))</f>
        <v>Allocation of Subgrants</v>
      </c>
      <c r="B5" s="30" t="str">
        <f>IF('All Items'!A3="","",'All Items'!A3)</f>
        <v>Calculate preliminary adjustments to base payments as needed.</v>
      </c>
      <c r="C5" s="47" t="str">
        <f>IF('All Items'!$F3=C$219,"★",IF('All Items'!$E3=C$219,"●",IF('All Items'!$F3=C$219,"★",IF('All Items'!$C3=C$219,"→",IF('All Items'!$D3=C$219,"→",IF(AND(C$219&gt;='All Items'!$C3,C$219&lt;='All Items'!$D3),"→",IF(AND('All Items'!$C3&gt;'All Items'!$D3,'All Items'!$D3&gt;=C$219),"→",IF(AND('All Items'!$C3&gt;'All Items'!$D3,'All Items'!$C3&lt;=C$219),"→",""))))))))</f>
        <v/>
      </c>
      <c r="D5" s="49" t="str">
        <f>IF('All Items'!$F3=D$219,"★",IF('All Items'!$E3=D$219,"●",IF('All Items'!$F3=D$219,"★",IF('All Items'!$C3=D$219,"→",IF('All Items'!$D3=D$219,"→",IF(AND(D$219&gt;='All Items'!$C3,D$219&lt;='All Items'!$D3),"→",IF(AND('All Items'!$C3&gt;'All Items'!$D3,'All Items'!$D3&gt;=D$219),"→",IF(AND('All Items'!$C3&gt;'All Items'!$D3,'All Items'!$C3&lt;=D$219),"→",""))))))))</f>
        <v/>
      </c>
      <c r="E5" s="47" t="str">
        <f>IF('All Items'!$F3=E$219,"★",IF('All Items'!$E3=E$219,"●",IF('All Items'!$F3=E$219,"★",IF('All Items'!$C3=E$219,"→",IF('All Items'!$D3=E$219,"→",IF(AND(E$219&gt;='All Items'!$C3,E$219&lt;='All Items'!$D3),"→",IF(AND('All Items'!$C3&gt;'All Items'!$D3,'All Items'!$D3&gt;=E$219),"→",IF(AND('All Items'!$C3&gt;'All Items'!$D3,'All Items'!$C3&lt;=E$219),"→",""))))))))</f>
        <v/>
      </c>
      <c r="F5" s="49" t="str">
        <f>IF('All Items'!$F3=F$219,"★",IF('All Items'!$E3=F$219,"●",IF('All Items'!$F3=F$219,"★",IF('All Items'!$C3=F$219,"→",IF('All Items'!$D3=F$219,"→",IF(AND(F$219&gt;='All Items'!$C3,F$219&lt;='All Items'!$D3),"→",IF(AND('All Items'!$C3&gt;'All Items'!$D3,'All Items'!$D3&gt;=F$219),"→",IF(AND('All Items'!$C3&gt;'All Items'!$D3,'All Items'!$C3&lt;=F$219),"→",""))))))))</f>
        <v/>
      </c>
      <c r="G5" s="47" t="str">
        <f>IF('All Items'!$F3=G$219,"★",IF('All Items'!$E3=G$219,"●",IF('All Items'!$F3=G$219,"★",IF('All Items'!$C3=G$219,"→",IF('All Items'!$D3=G$219,"→",IF(AND(G$219&gt;='All Items'!$C3,G$219&lt;='All Items'!$D3),"→",IF(AND('All Items'!$C3&gt;'All Items'!$D3,'All Items'!$D3&gt;=G$219),"→",IF(AND('All Items'!$C3&gt;'All Items'!$D3,'All Items'!$C3&lt;=G$219),"→",""))))))))</f>
        <v/>
      </c>
      <c r="H5" s="49" t="str">
        <f>IF('All Items'!$F3=H$219,"★",IF('All Items'!$E3=H$219,"●",IF('All Items'!$F3=H$219,"★",IF('All Items'!$C3=H$219,"→",IF('All Items'!$D3=H$219,"→",IF(AND(H$219&gt;='All Items'!$C3,H$219&lt;='All Items'!$D3),"→",IF(AND('All Items'!$C3&gt;'All Items'!$D3,'All Items'!$D3&gt;=H$219),"→",IF(AND('All Items'!$C3&gt;'All Items'!$D3,'All Items'!$C3&lt;=H$219),"→",""))))))))</f>
        <v/>
      </c>
      <c r="I5" s="47" t="str">
        <f>IF('All Items'!$F3=I$219,"★",IF('All Items'!$E3=I$219,"●",IF('All Items'!$F3=I$219,"★",IF('All Items'!$C3=I$219,"→",IF('All Items'!$D3=I$219,"→",IF(AND(I$219&gt;='All Items'!$C3,I$219&lt;='All Items'!$D3),"→",IF(AND('All Items'!$C3&gt;'All Items'!$D3,'All Items'!$D3&gt;=I$219),"→",IF(AND('All Items'!$C3&gt;'All Items'!$D3,'All Items'!$C3&lt;=I$219),"→",""))))))))</f>
        <v/>
      </c>
      <c r="J5" s="49" t="str">
        <f>IF('All Items'!$F3=J$219,"★",IF('All Items'!$E3=J$219,"●",IF('All Items'!$F3=J$219,"★",IF('All Items'!$C3=J$219,"→",IF('All Items'!$D3=J$219,"→",IF(AND(J$219&gt;='All Items'!$C3,J$219&lt;='All Items'!$D3),"→",IF(AND('All Items'!$C3&gt;'All Items'!$D3,'All Items'!$D3&gt;=J$219),"→",IF(AND('All Items'!$C3&gt;'All Items'!$D3,'All Items'!$C3&lt;=J$219),"→",""))))))))</f>
        <v/>
      </c>
      <c r="K5" s="47" t="str">
        <f>IF('All Items'!$F3=K$219,"★",IF('All Items'!$E3=K$219,"●",IF('All Items'!$F3=K$219,"★",IF('All Items'!$C3=K$219,"→",IF('All Items'!$D3=K$219,"→",IF(AND(K$219&gt;='All Items'!$C3,K$219&lt;='All Items'!$D3),"→",IF(AND('All Items'!$C3&gt;'All Items'!$D3,'All Items'!$D3&gt;=K$219),"→",IF(AND('All Items'!$C3&gt;'All Items'!$D3,'All Items'!$C3&lt;=K$219),"→",""))))))))</f>
        <v/>
      </c>
      <c r="L5" s="49" t="str">
        <f>IF('All Items'!$F3=L$219,"★",IF('All Items'!$E3=L$219,"●",IF('All Items'!$F3=L$219,"★",IF('All Items'!$C3=L$219,"→",IF('All Items'!$D3=L$219,"→",IF(AND(L$219&gt;='All Items'!$C3,L$219&lt;='All Items'!$D3),"→",IF(AND('All Items'!$C3&gt;'All Items'!$D3,'All Items'!$D3&gt;=L$219),"→",IF(AND('All Items'!$C3&gt;'All Items'!$D3,'All Items'!$C3&lt;=L$219),"→",""))))))))</f>
        <v>→</v>
      </c>
      <c r="M5" s="47" t="str">
        <f>IF('All Items'!$F3=M$219,"★",IF('All Items'!$E3=M$219,"●",IF('All Items'!$F3=M$219,"★",IF('All Items'!$C3=M$219,"→",IF('All Items'!$D3=M$219,"→",IF(AND(M$219&gt;='All Items'!$C3,M$219&lt;='All Items'!$D3),"→",IF(AND('All Items'!$C3&gt;'All Items'!$D3,'All Items'!$D3&gt;=M$219),"→",IF(AND('All Items'!$C3&gt;'All Items'!$D3,'All Items'!$C3&lt;=M$219),"→",""))))))))</f>
        <v>●</v>
      </c>
      <c r="N5" s="49" t="str">
        <f>IF('All Items'!$F3=N$219,"★",IF('All Items'!$E3=N$219,"●",IF('All Items'!$F3=N$219,"★",IF('All Items'!$C3=N$219,"→",IF('All Items'!$D3=N$219,"→",IF(AND(N$219&gt;='All Items'!$C3,N$219&lt;='All Items'!$D3),"→",IF(AND('All Items'!$C3&gt;'All Items'!$D3,'All Items'!$D3&gt;=N$219),"→",IF(AND('All Items'!$C3&gt;'All Items'!$D3,'All Items'!$C3&lt;=N$219),"→",""))))))))</f>
        <v/>
      </c>
    </row>
    <row r="6" spans="1:15" ht="63.75" x14ac:dyDescent="0.2">
      <c r="A6" s="97" t="str">
        <f>IF('All Items'!B4="","",HYPERLINK(VLOOKUP('All Items'!B4,Table26[],2,0),'All Items'!B4))</f>
        <v>Allocation of Subgrants</v>
      </c>
      <c r="B6" s="30" t="str">
        <f>IF('All Items'!A4="","",'All Items'!A4)</f>
        <v xml:space="preserve">From the IDEA grants, subtract the state reservation amount. From the remainder, subtract the amount needed for base payments and calculate population/poverty subgrant amounts for each eligible LEA for both Section 611 and Section 619 funds. </v>
      </c>
      <c r="C6" s="47" t="str">
        <f>IF('All Items'!$F4=C$219,"★",IF('All Items'!$E4=C$219,"●",IF('All Items'!$F4=C$219,"★",IF('All Items'!$C4=C$219,"→",IF('All Items'!$D4=C$219,"→",IF(AND(C$219&gt;='All Items'!$C4,C$219&lt;='All Items'!$D4),"→",IF(AND('All Items'!$C4&gt;'All Items'!$D4,'All Items'!$D4&gt;=C$219),"→",IF(AND('All Items'!$C4&gt;'All Items'!$D4,'All Items'!$C4&lt;=C$219),"→",""))))))))</f>
        <v/>
      </c>
      <c r="D6" s="49" t="str">
        <f>IF('All Items'!$F4=D$219,"★",IF('All Items'!$E4=D$219,"●",IF('All Items'!$F4=D$219,"★",IF('All Items'!$C4=D$219,"→",IF('All Items'!$D4=D$219,"→",IF(AND(D$219&gt;='All Items'!$C4,D$219&lt;='All Items'!$D4),"→",IF(AND('All Items'!$C4&gt;'All Items'!$D4,'All Items'!$D4&gt;=D$219),"→",IF(AND('All Items'!$C4&gt;'All Items'!$D4,'All Items'!$C4&lt;=D$219),"→",""))))))))</f>
        <v/>
      </c>
      <c r="E6" s="47" t="str">
        <f>IF('All Items'!$F4=E$219,"★",IF('All Items'!$E4=E$219,"●",IF('All Items'!$F4=E$219,"★",IF('All Items'!$C4=E$219,"→",IF('All Items'!$D4=E$219,"→",IF(AND(E$219&gt;='All Items'!$C4,E$219&lt;='All Items'!$D4),"→",IF(AND('All Items'!$C4&gt;'All Items'!$D4,'All Items'!$D4&gt;=E$219),"→",IF(AND('All Items'!$C4&gt;'All Items'!$D4,'All Items'!$C4&lt;=E$219),"→",""))))))))</f>
        <v/>
      </c>
      <c r="F6" s="49" t="str">
        <f>IF('All Items'!$F4=F$219,"★",IF('All Items'!$E4=F$219,"●",IF('All Items'!$F4=F$219,"★",IF('All Items'!$C4=F$219,"→",IF('All Items'!$D4=F$219,"→",IF(AND(F$219&gt;='All Items'!$C4,F$219&lt;='All Items'!$D4),"→",IF(AND('All Items'!$C4&gt;'All Items'!$D4,'All Items'!$D4&gt;=F$219),"→",IF(AND('All Items'!$C4&gt;'All Items'!$D4,'All Items'!$C4&lt;=F$219),"→",""))))))))</f>
        <v/>
      </c>
      <c r="G6" s="47" t="str">
        <f>IF('All Items'!$F4=G$219,"★",IF('All Items'!$E4=G$219,"●",IF('All Items'!$F4=G$219,"★",IF('All Items'!$C4=G$219,"→",IF('All Items'!$D4=G$219,"→",IF(AND(G$219&gt;='All Items'!$C4,G$219&lt;='All Items'!$D4),"→",IF(AND('All Items'!$C4&gt;'All Items'!$D4,'All Items'!$D4&gt;=G$219),"→",IF(AND('All Items'!$C4&gt;'All Items'!$D4,'All Items'!$C4&lt;=G$219),"→",""))))))))</f>
        <v/>
      </c>
      <c r="H6" s="49" t="str">
        <f>IF('All Items'!$F4=H$219,"★",IF('All Items'!$E4=H$219,"●",IF('All Items'!$F4=H$219,"★",IF('All Items'!$C4=H$219,"→",IF('All Items'!$D4=H$219,"→",IF(AND(H$219&gt;='All Items'!$C4,H$219&lt;='All Items'!$D4),"→",IF(AND('All Items'!$C4&gt;'All Items'!$D4,'All Items'!$D4&gt;=H$219),"→",IF(AND('All Items'!$C4&gt;'All Items'!$D4,'All Items'!$C4&lt;=H$219),"→",""))))))))</f>
        <v/>
      </c>
      <c r="I6" s="47" t="str">
        <f>IF('All Items'!$F4=I$219,"★",IF('All Items'!$E4=I$219,"●",IF('All Items'!$F4=I$219,"★",IF('All Items'!$C4=I$219,"→",IF('All Items'!$D4=I$219,"→",IF(AND(I$219&gt;='All Items'!$C4,I$219&lt;='All Items'!$D4),"→",IF(AND('All Items'!$C4&gt;'All Items'!$D4,'All Items'!$D4&gt;=I$219),"→",IF(AND('All Items'!$C4&gt;'All Items'!$D4,'All Items'!$C4&lt;=I$219),"→",""))))))))</f>
        <v/>
      </c>
      <c r="J6" s="49" t="str">
        <f>IF('All Items'!$F4=J$219,"★",IF('All Items'!$E4=J$219,"●",IF('All Items'!$F4=J$219,"★",IF('All Items'!$C4=J$219,"→",IF('All Items'!$D4=J$219,"→",IF(AND(J$219&gt;='All Items'!$C4,J$219&lt;='All Items'!$D4),"→",IF(AND('All Items'!$C4&gt;'All Items'!$D4,'All Items'!$D4&gt;=J$219),"→",IF(AND('All Items'!$C4&gt;'All Items'!$D4,'All Items'!$C4&lt;=J$219),"→",""))))))))</f>
        <v/>
      </c>
      <c r="K6" s="47" t="str">
        <f>IF('All Items'!$F4=K$219,"★",IF('All Items'!$E4=K$219,"●",IF('All Items'!$F4=K$219,"★",IF('All Items'!$C4=K$219,"→",IF('All Items'!$D4=K$219,"→",IF(AND(K$219&gt;='All Items'!$C4,K$219&lt;='All Items'!$D4),"→",IF(AND('All Items'!$C4&gt;'All Items'!$D4,'All Items'!$D4&gt;=K$219),"→",IF(AND('All Items'!$C4&gt;'All Items'!$D4,'All Items'!$C4&lt;=K$219),"→",""))))))))</f>
        <v/>
      </c>
      <c r="L6" s="49" t="str">
        <f>IF('All Items'!$F4=L$219,"★",IF('All Items'!$E4=L$219,"●",IF('All Items'!$F4=L$219,"★",IF('All Items'!$C4=L$219,"→",IF('All Items'!$D4=L$219,"→",IF(AND(L$219&gt;='All Items'!$C4,L$219&lt;='All Items'!$D4),"→",IF(AND('All Items'!$C4&gt;'All Items'!$D4,'All Items'!$D4&gt;=L$219),"→",IF(AND('All Items'!$C4&gt;'All Items'!$D4,'All Items'!$C4&lt;=L$219),"→",""))))))))</f>
        <v/>
      </c>
      <c r="M6" s="47" t="str">
        <f>IF('All Items'!$F4=M$219,"★",IF('All Items'!$E4=M$219,"●",IF('All Items'!$F4=M$219,"★",IF('All Items'!$C4=M$219,"→",IF('All Items'!$D4=M$219,"→",IF(AND(M$219&gt;='All Items'!$C4,M$219&lt;='All Items'!$D4),"→",IF(AND('All Items'!$C4&gt;'All Items'!$D4,'All Items'!$D4&gt;=M$219),"→",IF(AND('All Items'!$C4&gt;'All Items'!$D4,'All Items'!$C4&lt;=M$219),"→",""))))))))</f>
        <v>→</v>
      </c>
      <c r="N6" s="49" t="str">
        <f>IF('All Items'!$F4=N$219,"★",IF('All Items'!$E4=N$219,"●",IF('All Items'!$F4=N$219,"★",IF('All Items'!$C4=N$219,"→",IF('All Items'!$D4=N$219,"→",IF(AND(N$219&gt;='All Items'!$C4,N$219&lt;='All Items'!$D4),"→",IF(AND('All Items'!$C4&gt;'All Items'!$D4,'All Items'!$D4&gt;=N$219),"→",IF(AND('All Items'!$C4&gt;'All Items'!$D4,'All Items'!$C4&lt;=N$219),"→",""))))))))</f>
        <v>●</v>
      </c>
    </row>
    <row r="7" spans="1:15" ht="25.5" x14ac:dyDescent="0.2">
      <c r="A7" s="97" t="str">
        <f>IF('All Items'!B5="","",HYPERLINK(VLOOKUP('All Items'!B5,Table26[],2,0),'All Items'!B5))</f>
        <v>Allocation of Subgrants</v>
      </c>
      <c r="B7" s="30" t="str">
        <f>IF('All Items'!A5="","",'All Items'!A5)</f>
        <v>Provide preliminary subgrant amounts to LEAs for budgeting purposes and for LEAs to complete applications for subgrants.</v>
      </c>
      <c r="C7" s="47" t="str">
        <f>IF('All Items'!$F5=C$219,"★",IF('All Items'!$E5=C$219,"●",IF('All Items'!$F5=C$219,"★",IF('All Items'!$C5=C$219,"→",IF('All Items'!$D5=C$219,"→",IF(AND(C$219&gt;='All Items'!$C5,C$219&lt;='All Items'!$D5),"→",IF(AND('All Items'!$C5&gt;'All Items'!$D5,'All Items'!$D5&gt;=C$219),"→",IF(AND('All Items'!$C5&gt;'All Items'!$D5,'All Items'!$C5&lt;=C$219),"→",""))))))))</f>
        <v/>
      </c>
      <c r="D7" s="49" t="str">
        <f>IF('All Items'!$F5=D$219,"★",IF('All Items'!$E5=D$219,"●",IF('All Items'!$F5=D$219,"★",IF('All Items'!$C5=D$219,"→",IF('All Items'!$D5=D$219,"→",IF(AND(D$219&gt;='All Items'!$C5,D$219&lt;='All Items'!$D5),"→",IF(AND('All Items'!$C5&gt;'All Items'!$D5,'All Items'!$D5&gt;=D$219),"→",IF(AND('All Items'!$C5&gt;'All Items'!$D5,'All Items'!$C5&lt;=D$219),"→",""))))))))</f>
        <v/>
      </c>
      <c r="E7" s="47" t="str">
        <f>IF('All Items'!$F5=E$219,"★",IF('All Items'!$E5=E$219,"●",IF('All Items'!$F5=E$219,"★",IF('All Items'!$C5=E$219,"→",IF('All Items'!$D5=E$219,"→",IF(AND(E$219&gt;='All Items'!$C5,E$219&lt;='All Items'!$D5),"→",IF(AND('All Items'!$C5&gt;'All Items'!$D5,'All Items'!$D5&gt;=E$219),"→",IF(AND('All Items'!$C5&gt;'All Items'!$D5,'All Items'!$C5&lt;=E$219),"→",""))))))))</f>
        <v/>
      </c>
      <c r="F7" s="49" t="str">
        <f>IF('All Items'!$F5=F$219,"★",IF('All Items'!$E5=F$219,"●",IF('All Items'!$F5=F$219,"★",IF('All Items'!$C5=F$219,"→",IF('All Items'!$D5=F$219,"→",IF(AND(F$219&gt;='All Items'!$C5,F$219&lt;='All Items'!$D5),"→",IF(AND('All Items'!$C5&gt;'All Items'!$D5,'All Items'!$D5&gt;=F$219),"→",IF(AND('All Items'!$C5&gt;'All Items'!$D5,'All Items'!$C5&lt;=F$219),"→",""))))))))</f>
        <v/>
      </c>
      <c r="G7" s="47" t="str">
        <f>IF('All Items'!$F5=G$219,"★",IF('All Items'!$E5=G$219,"●",IF('All Items'!$F5=G$219,"★",IF('All Items'!$C5=G$219,"→",IF('All Items'!$D5=G$219,"→",IF(AND(G$219&gt;='All Items'!$C5,G$219&lt;='All Items'!$D5),"→",IF(AND('All Items'!$C5&gt;'All Items'!$D5,'All Items'!$D5&gt;=G$219),"→",IF(AND('All Items'!$C5&gt;'All Items'!$D5,'All Items'!$C5&lt;=G$219),"→",""))))))))</f>
        <v/>
      </c>
      <c r="H7" s="49" t="str">
        <f>IF('All Items'!$F5=H$219,"★",IF('All Items'!$E5=H$219,"●",IF('All Items'!$F5=H$219,"★",IF('All Items'!$C5=H$219,"→",IF('All Items'!$D5=H$219,"→",IF(AND(H$219&gt;='All Items'!$C5,H$219&lt;='All Items'!$D5),"→",IF(AND('All Items'!$C5&gt;'All Items'!$D5,'All Items'!$D5&gt;=H$219),"→",IF(AND('All Items'!$C5&gt;'All Items'!$D5,'All Items'!$C5&lt;=H$219),"→",""))))))))</f>
        <v/>
      </c>
      <c r="I7" s="47" t="str">
        <f>IF('All Items'!$F5=I$219,"★",IF('All Items'!$E5=I$219,"●",IF('All Items'!$F5=I$219,"★",IF('All Items'!$C5=I$219,"→",IF('All Items'!$D5=I$219,"→",IF(AND(I$219&gt;='All Items'!$C5,I$219&lt;='All Items'!$D5),"→",IF(AND('All Items'!$C5&gt;'All Items'!$D5,'All Items'!$D5&gt;=I$219),"→",IF(AND('All Items'!$C5&gt;'All Items'!$D5,'All Items'!$C5&lt;=I$219),"→",""))))))))</f>
        <v/>
      </c>
      <c r="J7" s="49" t="str">
        <f>IF('All Items'!$F5=J$219,"★",IF('All Items'!$E5=J$219,"●",IF('All Items'!$F5=J$219,"★",IF('All Items'!$C5=J$219,"→",IF('All Items'!$D5=J$219,"→",IF(AND(J$219&gt;='All Items'!$C5,J$219&lt;='All Items'!$D5),"→",IF(AND('All Items'!$C5&gt;'All Items'!$D5,'All Items'!$D5&gt;=J$219),"→",IF(AND('All Items'!$C5&gt;'All Items'!$D5,'All Items'!$C5&lt;=J$219),"→",""))))))))</f>
        <v/>
      </c>
      <c r="K7" s="47" t="str">
        <f>IF('All Items'!$F5=K$219,"★",IF('All Items'!$E5=K$219,"●",IF('All Items'!$F5=K$219,"★",IF('All Items'!$C5=K$219,"→",IF('All Items'!$D5=K$219,"→",IF(AND(K$219&gt;='All Items'!$C5,K$219&lt;='All Items'!$D5),"→",IF(AND('All Items'!$C5&gt;'All Items'!$D5,'All Items'!$D5&gt;=K$219),"→",IF(AND('All Items'!$C5&gt;'All Items'!$D5,'All Items'!$C5&lt;=K$219),"→",""))))))))</f>
        <v/>
      </c>
      <c r="L7" s="49" t="str">
        <f>IF('All Items'!$F5=L$219,"★",IF('All Items'!$E5=L$219,"●",IF('All Items'!$F5=L$219,"★",IF('All Items'!$C5=L$219,"→",IF('All Items'!$D5=L$219,"→",IF(AND(L$219&gt;='All Items'!$C5,L$219&lt;='All Items'!$D5),"→",IF(AND('All Items'!$C5&gt;'All Items'!$D5,'All Items'!$D5&gt;=L$219),"→",IF(AND('All Items'!$C5&gt;'All Items'!$D5,'All Items'!$C5&lt;=L$219),"→",""))))))))</f>
        <v/>
      </c>
      <c r="M7" s="47" t="str">
        <f>IF('All Items'!$F5=M$219,"★",IF('All Items'!$E5=M$219,"●",IF('All Items'!$F5=M$219,"★",IF('All Items'!$C5=M$219,"→",IF('All Items'!$D5=M$219,"→",IF(AND(M$219&gt;='All Items'!$C5,M$219&lt;='All Items'!$D5),"→",IF(AND('All Items'!$C5&gt;'All Items'!$D5,'All Items'!$D5&gt;=M$219),"→",IF(AND('All Items'!$C5&gt;'All Items'!$D5,'All Items'!$C5&lt;=M$219),"→",""))))))))</f>
        <v>→</v>
      </c>
      <c r="N7" s="49" t="str">
        <f>IF('All Items'!$F5=N$219,"★",IF('All Items'!$E5=N$219,"●",IF('All Items'!$F5=N$219,"★",IF('All Items'!$C5=N$219,"→",IF('All Items'!$D5=N$219,"→",IF(AND(N$219&gt;='All Items'!$C5,N$219&lt;='All Items'!$D5),"→",IF(AND('All Items'!$C5&gt;'All Items'!$D5,'All Items'!$D5&gt;=N$219),"→",IF(AND('All Items'!$C5&gt;'All Items'!$D5,'All Items'!$C5&lt;=N$219),"→",""))))))))</f>
        <v>●</v>
      </c>
    </row>
    <row r="8" spans="1:15" ht="51" x14ac:dyDescent="0.2">
      <c r="A8" s="97" t="str">
        <f>IF('All Items'!B6="","",HYPERLINK(VLOOKUP('All Items'!B6,Table26[],2,0),'All Items'!B6))</f>
        <v>Allocation of Subgrants</v>
      </c>
      <c r="B8" s="30" t="str">
        <f>IF('All Items'!A6="","",'All Items'!A6)</f>
        <v xml:space="preserve">Review initial LEA applications to determine eligibility for Part B subgrants, including verification that planned expenditures are allowable costs, demonstration of LEA MOE eligibility, and all assurances as required. </v>
      </c>
      <c r="C8" s="47" t="str">
        <f>IF('All Items'!$F6=C$219,"★",IF('All Items'!$E6=C$219,"●",IF('All Items'!$F6=C$219,"★",IF('All Items'!$C6=C$219,"→",IF('All Items'!$D6=C$219,"→",IF(AND(C$219&gt;='All Items'!$C6,C$219&lt;='All Items'!$D6),"→",IF(AND('All Items'!$C6&gt;'All Items'!$D6,'All Items'!$D6&gt;=C$219),"→",IF(AND('All Items'!$C6&gt;'All Items'!$D6,'All Items'!$C6&lt;=C$219),"→",""))))))))</f>
        <v/>
      </c>
      <c r="D8" s="49" t="str">
        <f>IF('All Items'!$F6=D$219,"★",IF('All Items'!$E6=D$219,"●",IF('All Items'!$F6=D$219,"★",IF('All Items'!$C6=D$219,"→",IF('All Items'!$D6=D$219,"→",IF(AND(D$219&gt;='All Items'!$C6,D$219&lt;='All Items'!$D6),"→",IF(AND('All Items'!$C6&gt;'All Items'!$D6,'All Items'!$D6&gt;=D$219),"→",IF(AND('All Items'!$C6&gt;'All Items'!$D6,'All Items'!$C6&lt;=D$219),"→",""))))))))</f>
        <v/>
      </c>
      <c r="E8" s="47" t="str">
        <f>IF('All Items'!$F6=E$219,"★",IF('All Items'!$E6=E$219,"●",IF('All Items'!$F6=E$219,"★",IF('All Items'!$C6=E$219,"→",IF('All Items'!$D6=E$219,"→",IF(AND(E$219&gt;='All Items'!$C6,E$219&lt;='All Items'!$D6),"→",IF(AND('All Items'!$C6&gt;'All Items'!$D6,'All Items'!$D6&gt;=E$219),"→",IF(AND('All Items'!$C6&gt;'All Items'!$D6,'All Items'!$C6&lt;=E$219),"→",""))))))))</f>
        <v/>
      </c>
      <c r="F8" s="49" t="str">
        <f>IF('All Items'!$F6=F$219,"★",IF('All Items'!$E6=F$219,"●",IF('All Items'!$F6=F$219,"★",IF('All Items'!$C6=F$219,"→",IF('All Items'!$D6=F$219,"→",IF(AND(F$219&gt;='All Items'!$C6,F$219&lt;='All Items'!$D6),"→",IF(AND('All Items'!$C6&gt;'All Items'!$D6,'All Items'!$D6&gt;=F$219),"→",IF(AND('All Items'!$C6&gt;'All Items'!$D6,'All Items'!$C6&lt;=F$219),"→",""))))))))</f>
        <v/>
      </c>
      <c r="G8" s="47" t="str">
        <f>IF('All Items'!$F6=G$219,"★",IF('All Items'!$E6=G$219,"●",IF('All Items'!$F6=G$219,"★",IF('All Items'!$C6=G$219,"→",IF('All Items'!$D6=G$219,"→",IF(AND(G$219&gt;='All Items'!$C6,G$219&lt;='All Items'!$D6),"→",IF(AND('All Items'!$C6&gt;'All Items'!$D6,'All Items'!$D6&gt;=G$219),"→",IF(AND('All Items'!$C6&gt;'All Items'!$D6,'All Items'!$C6&lt;=G$219),"→",""))))))))</f>
        <v/>
      </c>
      <c r="H8" s="49" t="str">
        <f>IF('All Items'!$F6=H$219,"★",IF('All Items'!$E6=H$219,"●",IF('All Items'!$F6=H$219,"★",IF('All Items'!$C6=H$219,"→",IF('All Items'!$D6=H$219,"→",IF(AND(H$219&gt;='All Items'!$C6,H$219&lt;='All Items'!$D6),"→",IF(AND('All Items'!$C6&gt;'All Items'!$D6,'All Items'!$D6&gt;=H$219),"→",IF(AND('All Items'!$C6&gt;'All Items'!$D6,'All Items'!$C6&lt;=H$219),"→",""))))))))</f>
        <v/>
      </c>
      <c r="I8" s="47" t="str">
        <f>IF('All Items'!$F6=I$219,"★",IF('All Items'!$E6=I$219,"●",IF('All Items'!$F6=I$219,"★",IF('All Items'!$C6=I$219,"→",IF('All Items'!$D6=I$219,"→",IF(AND(I$219&gt;='All Items'!$C6,I$219&lt;='All Items'!$D6),"→",IF(AND('All Items'!$C6&gt;'All Items'!$D6,'All Items'!$D6&gt;=I$219),"→",IF(AND('All Items'!$C6&gt;'All Items'!$D6,'All Items'!$C6&lt;=I$219),"→",""))))))))</f>
        <v/>
      </c>
      <c r="J8" s="49" t="str">
        <f>IF('All Items'!$F6=J$219,"★",IF('All Items'!$E6=J$219,"●",IF('All Items'!$F6=J$219,"★",IF('All Items'!$C6=J$219,"→",IF('All Items'!$D6=J$219,"→",IF(AND(J$219&gt;='All Items'!$C6,J$219&lt;='All Items'!$D6),"→",IF(AND('All Items'!$C6&gt;'All Items'!$D6,'All Items'!$D6&gt;=J$219),"→",IF(AND('All Items'!$C6&gt;'All Items'!$D6,'All Items'!$C6&lt;=J$219),"→",""))))))))</f>
        <v/>
      </c>
      <c r="K8" s="47" t="str">
        <f>IF('All Items'!$F6=K$219,"★",IF('All Items'!$E6=K$219,"●",IF('All Items'!$F6=K$219,"★",IF('All Items'!$C6=K$219,"→",IF('All Items'!$D6=K$219,"→",IF(AND(K$219&gt;='All Items'!$C6,K$219&lt;='All Items'!$D6),"→",IF(AND('All Items'!$C6&gt;'All Items'!$D6,'All Items'!$D6&gt;=K$219),"→",IF(AND('All Items'!$C6&gt;'All Items'!$D6,'All Items'!$C6&lt;=K$219),"→",""))))))))</f>
        <v/>
      </c>
      <c r="L8" s="49" t="str">
        <f>IF('All Items'!$F6=L$219,"★",IF('All Items'!$E6=L$219,"●",IF('All Items'!$F6=L$219,"★",IF('All Items'!$C6=L$219,"→",IF('All Items'!$D6=L$219,"→",IF(AND(L$219&gt;='All Items'!$C6,L$219&lt;='All Items'!$D6),"→",IF(AND('All Items'!$C6&gt;'All Items'!$D6,'All Items'!$D6&gt;=L$219),"→",IF(AND('All Items'!$C6&gt;'All Items'!$D6,'All Items'!$C6&lt;=L$219),"→",""))))))))</f>
        <v>→</v>
      </c>
      <c r="M8" s="47" t="str">
        <f>IF('All Items'!$F6=M$219,"★",IF('All Items'!$E6=M$219,"●",IF('All Items'!$F6=M$219,"★",IF('All Items'!$C6=M$219,"→",IF('All Items'!$D6=M$219,"→",IF(AND(M$219&gt;='All Items'!$C6,M$219&lt;='All Items'!$D6),"→",IF(AND('All Items'!$C6&gt;'All Items'!$D6,'All Items'!$D6&gt;=M$219),"→",IF(AND('All Items'!$C6&gt;'All Items'!$D6,'All Items'!$C6&lt;=M$219),"→",""))))))))</f>
        <v>→</v>
      </c>
      <c r="N8" s="49" t="str">
        <f>IF('All Items'!$F6=N$219,"★",IF('All Items'!$E6=N$219,"●",IF('All Items'!$F6=N$219,"★",IF('All Items'!$C6=N$219,"→",IF('All Items'!$D6=N$219,"→",IF(AND(N$219&gt;='All Items'!$C6,N$219&lt;='All Items'!$D6),"→",IF(AND('All Items'!$C6&gt;'All Items'!$D6,'All Items'!$D6&gt;=N$219),"→",IF(AND('All Items'!$C6&gt;'All Items'!$D6,'All Items'!$C6&lt;=N$219),"→",""))))))))</f>
        <v>●</v>
      </c>
    </row>
    <row r="9" spans="1:15" ht="38.25" x14ac:dyDescent="0.2">
      <c r="A9" s="97" t="str">
        <f>IF('All Items'!B7="","",HYPERLINK(VLOOKUP('All Items'!B7,Table26[],2,0),'All Items'!B7))</f>
        <v>Allocation of Subgrants</v>
      </c>
      <c r="B9" s="30" t="str">
        <f>IF('All Items'!A7="","",'All Items'!A7)</f>
        <v>Notify any LEAs that are ineligible for Part B subgrants, provide the reason(s) for the SEA’s decision, and inform them of the process for a hearing.</v>
      </c>
      <c r="C9" s="47" t="str">
        <f>IF('All Items'!$F7=C$219,"★",IF('All Items'!$E7=C$219,"●",IF('All Items'!$F7=C$219,"★",IF('All Items'!$C7=C$219,"→",IF('All Items'!$D7=C$219,"→",IF(AND(C$219&gt;='All Items'!$C7,C$219&lt;='All Items'!$D7),"→",IF(AND('All Items'!$C7&gt;'All Items'!$D7,'All Items'!$D7&gt;=C$219),"→",IF(AND('All Items'!$C7&gt;'All Items'!$D7,'All Items'!$C7&lt;=C$219),"→",""))))))))</f>
        <v>→</v>
      </c>
      <c r="D9" s="49" t="str">
        <f>IF('All Items'!$F7=D$219,"★",IF('All Items'!$E7=D$219,"●",IF('All Items'!$F7=D$219,"★",IF('All Items'!$C7=D$219,"→",IF('All Items'!$D7=D$219,"→",IF(AND(D$219&gt;='All Items'!$C7,D$219&lt;='All Items'!$D7),"→",IF(AND('All Items'!$C7&gt;'All Items'!$D7,'All Items'!$D7&gt;=D$219),"→",IF(AND('All Items'!$C7&gt;'All Items'!$D7,'All Items'!$C7&lt;=D$219),"→",""))))))))</f>
        <v>→</v>
      </c>
      <c r="E9" s="47" t="str">
        <f>IF('All Items'!$F7=E$219,"★",IF('All Items'!$E7=E$219,"●",IF('All Items'!$F7=E$219,"★",IF('All Items'!$C7=E$219,"→",IF('All Items'!$D7=E$219,"→",IF(AND(E$219&gt;='All Items'!$C7,E$219&lt;='All Items'!$D7),"→",IF(AND('All Items'!$C7&gt;'All Items'!$D7,'All Items'!$D7&gt;=E$219),"→",IF(AND('All Items'!$C7&gt;'All Items'!$D7,'All Items'!$C7&lt;=E$219),"→",""))))))))</f>
        <v>●</v>
      </c>
      <c r="F9" s="49" t="str">
        <f>IF('All Items'!$F7=F$219,"★",IF('All Items'!$E7=F$219,"●",IF('All Items'!$F7=F$219,"★",IF('All Items'!$C7=F$219,"→",IF('All Items'!$D7=F$219,"→",IF(AND(F$219&gt;='All Items'!$C7,F$219&lt;='All Items'!$D7),"→",IF(AND('All Items'!$C7&gt;'All Items'!$D7,'All Items'!$D7&gt;=F$219),"→",IF(AND('All Items'!$C7&gt;'All Items'!$D7,'All Items'!$C7&lt;=F$219),"→",""))))))))</f>
        <v/>
      </c>
      <c r="G9" s="47" t="str">
        <f>IF('All Items'!$F7=G$219,"★",IF('All Items'!$E7=G$219,"●",IF('All Items'!$F7=G$219,"★",IF('All Items'!$C7=G$219,"→",IF('All Items'!$D7=G$219,"→",IF(AND(G$219&gt;='All Items'!$C7,G$219&lt;='All Items'!$D7),"→",IF(AND('All Items'!$C7&gt;'All Items'!$D7,'All Items'!$D7&gt;=G$219),"→",IF(AND('All Items'!$C7&gt;'All Items'!$D7,'All Items'!$C7&lt;=G$219),"→",""))))))))</f>
        <v/>
      </c>
      <c r="H9" s="49" t="str">
        <f>IF('All Items'!$F7=H$219,"★",IF('All Items'!$E7=H$219,"●",IF('All Items'!$F7=H$219,"★",IF('All Items'!$C7=H$219,"→",IF('All Items'!$D7=H$219,"→",IF(AND(H$219&gt;='All Items'!$C7,H$219&lt;='All Items'!$D7),"→",IF(AND('All Items'!$C7&gt;'All Items'!$D7,'All Items'!$D7&gt;=H$219),"→",IF(AND('All Items'!$C7&gt;'All Items'!$D7,'All Items'!$C7&lt;=H$219),"→",""))))))))</f>
        <v/>
      </c>
      <c r="I9" s="47" t="str">
        <f>IF('All Items'!$F7=I$219,"★",IF('All Items'!$E7=I$219,"●",IF('All Items'!$F7=I$219,"★",IF('All Items'!$C7=I$219,"→",IF('All Items'!$D7=I$219,"→",IF(AND(I$219&gt;='All Items'!$C7,I$219&lt;='All Items'!$D7),"→",IF(AND('All Items'!$C7&gt;'All Items'!$D7,'All Items'!$D7&gt;=I$219),"→",IF(AND('All Items'!$C7&gt;'All Items'!$D7,'All Items'!$C7&lt;=I$219),"→",""))))))))</f>
        <v/>
      </c>
      <c r="J9" s="49" t="str">
        <f>IF('All Items'!$F7=J$219,"★",IF('All Items'!$E7=J$219,"●",IF('All Items'!$F7=J$219,"★",IF('All Items'!$C7=J$219,"→",IF('All Items'!$D7=J$219,"→",IF(AND(J$219&gt;='All Items'!$C7,J$219&lt;='All Items'!$D7),"→",IF(AND('All Items'!$C7&gt;'All Items'!$D7,'All Items'!$D7&gt;=J$219),"→",IF(AND('All Items'!$C7&gt;'All Items'!$D7,'All Items'!$C7&lt;=J$219),"→",""))))))))</f>
        <v/>
      </c>
      <c r="K9" s="47" t="str">
        <f>IF('All Items'!$F7=K$219,"★",IF('All Items'!$E7=K$219,"●",IF('All Items'!$F7=K$219,"★",IF('All Items'!$C7=K$219,"→",IF('All Items'!$D7=K$219,"→",IF(AND(K$219&gt;='All Items'!$C7,K$219&lt;='All Items'!$D7),"→",IF(AND('All Items'!$C7&gt;'All Items'!$D7,'All Items'!$D7&gt;=K$219),"→",IF(AND('All Items'!$C7&gt;'All Items'!$D7,'All Items'!$C7&lt;=K$219),"→",""))))))))</f>
        <v/>
      </c>
      <c r="L9" s="49" t="str">
        <f>IF('All Items'!$F7=L$219,"★",IF('All Items'!$E7=L$219,"●",IF('All Items'!$F7=L$219,"★",IF('All Items'!$C7=L$219,"→",IF('All Items'!$D7=L$219,"→",IF(AND(L$219&gt;='All Items'!$C7,L$219&lt;='All Items'!$D7),"→",IF(AND('All Items'!$C7&gt;'All Items'!$D7,'All Items'!$D7&gt;=L$219),"→",IF(AND('All Items'!$C7&gt;'All Items'!$D7,'All Items'!$C7&lt;=L$219),"→",""))))))))</f>
        <v/>
      </c>
      <c r="M9" s="47" t="str">
        <f>IF('All Items'!$F7=M$219,"★",IF('All Items'!$E7=M$219,"●",IF('All Items'!$F7=M$219,"★",IF('All Items'!$C7=M$219,"→",IF('All Items'!$D7=M$219,"→",IF(AND(M$219&gt;='All Items'!$C7,M$219&lt;='All Items'!$D7),"→",IF(AND('All Items'!$C7&gt;'All Items'!$D7,'All Items'!$D7&gt;=M$219),"→",IF(AND('All Items'!$C7&gt;'All Items'!$D7,'All Items'!$C7&lt;=M$219),"→",""))))))))</f>
        <v/>
      </c>
      <c r="N9" s="49" t="str">
        <f>IF('All Items'!$F7=N$219,"★",IF('All Items'!$E7=N$219,"●",IF('All Items'!$F7=N$219,"★",IF('All Items'!$C7=N$219,"→",IF('All Items'!$D7=N$219,"→",IF(AND(N$219&gt;='All Items'!$C7,N$219&lt;='All Items'!$D7),"→",IF(AND('All Items'!$C7&gt;'All Items'!$D7,'All Items'!$D7&gt;=N$219),"→",IF(AND('All Items'!$C7&gt;'All Items'!$D7,'All Items'!$C7&lt;=N$219),"→",""))))))))</f>
        <v>→</v>
      </c>
    </row>
    <row r="10" spans="1:15" ht="25.5" x14ac:dyDescent="0.2">
      <c r="A10" s="97" t="str">
        <f>IF('All Items'!B8="","",HYPERLINK(VLOOKUP('All Items'!B8,Table26[],2,0),'All Items'!B8))</f>
        <v>Allocation of Subgrants</v>
      </c>
      <c r="B10" s="30" t="str">
        <f>IF('All Items'!A8="","",'All Items'!A8)</f>
        <v>Notify each LEA of its eligibility and initial annual subgrant amounts, and release initial funds.</v>
      </c>
      <c r="C10" s="47" t="str">
        <f>IF('All Items'!$F8=C$219,"★",IF('All Items'!$E8=C$219,"●",IF('All Items'!$F8=C$219,"★",IF('All Items'!$C8=C$219,"→",IF('All Items'!$D8=C$219,"→",IF(AND(C$219&gt;='All Items'!$C8,C$219&lt;='All Items'!$D8),"→",IF(AND('All Items'!$C8&gt;'All Items'!$D8,'All Items'!$D8&gt;=C$219),"→",IF(AND('All Items'!$C8&gt;'All Items'!$D8,'All Items'!$C8&lt;=C$219),"→",""))))))))</f>
        <v>●</v>
      </c>
      <c r="D10" s="49" t="str">
        <f>IF('All Items'!$F8=D$219,"★",IF('All Items'!$E8=D$219,"●",IF('All Items'!$F8=D$219,"★",IF('All Items'!$C8=D$219,"→",IF('All Items'!$D8=D$219,"→",IF(AND(D$219&gt;='All Items'!$C8,D$219&lt;='All Items'!$D8),"→",IF(AND('All Items'!$C8&gt;'All Items'!$D8,'All Items'!$D8&gt;=D$219),"→",IF(AND('All Items'!$C8&gt;'All Items'!$D8,'All Items'!$C8&lt;=D$219),"→",""))))))))</f>
        <v/>
      </c>
      <c r="E10" s="47" t="str">
        <f>IF('All Items'!$F8=E$219,"★",IF('All Items'!$E8=E$219,"●",IF('All Items'!$F8=E$219,"★",IF('All Items'!$C8=E$219,"→",IF('All Items'!$D8=E$219,"→",IF(AND(E$219&gt;='All Items'!$C8,E$219&lt;='All Items'!$D8),"→",IF(AND('All Items'!$C8&gt;'All Items'!$D8,'All Items'!$D8&gt;=E$219),"→",IF(AND('All Items'!$C8&gt;'All Items'!$D8,'All Items'!$C8&lt;=E$219),"→",""))))))))</f>
        <v/>
      </c>
      <c r="F10" s="49" t="str">
        <f>IF('All Items'!$F8=F$219,"★",IF('All Items'!$E8=F$219,"●",IF('All Items'!$F8=F$219,"★",IF('All Items'!$C8=F$219,"→",IF('All Items'!$D8=F$219,"→",IF(AND(F$219&gt;='All Items'!$C8,F$219&lt;='All Items'!$D8),"→",IF(AND('All Items'!$C8&gt;'All Items'!$D8,'All Items'!$D8&gt;=F$219),"→",IF(AND('All Items'!$C8&gt;'All Items'!$D8,'All Items'!$C8&lt;=F$219),"→",""))))))))</f>
        <v/>
      </c>
      <c r="G10" s="47" t="str">
        <f>IF('All Items'!$F8=G$219,"★",IF('All Items'!$E8=G$219,"●",IF('All Items'!$F8=G$219,"★",IF('All Items'!$C8=G$219,"→",IF('All Items'!$D8=G$219,"→",IF(AND(G$219&gt;='All Items'!$C8,G$219&lt;='All Items'!$D8),"→",IF(AND('All Items'!$C8&gt;'All Items'!$D8,'All Items'!$D8&gt;=G$219),"→",IF(AND('All Items'!$C8&gt;'All Items'!$D8,'All Items'!$C8&lt;=G$219),"→",""))))))))</f>
        <v/>
      </c>
      <c r="H10" s="49" t="str">
        <f>IF('All Items'!$F8=H$219,"★",IF('All Items'!$E8=H$219,"●",IF('All Items'!$F8=H$219,"★",IF('All Items'!$C8=H$219,"→",IF('All Items'!$D8=H$219,"→",IF(AND(H$219&gt;='All Items'!$C8,H$219&lt;='All Items'!$D8),"→",IF(AND('All Items'!$C8&gt;'All Items'!$D8,'All Items'!$D8&gt;=H$219),"→",IF(AND('All Items'!$C8&gt;'All Items'!$D8,'All Items'!$C8&lt;=H$219),"→",""))))))))</f>
        <v/>
      </c>
      <c r="I10" s="47" t="str">
        <f>IF('All Items'!$F8=I$219,"★",IF('All Items'!$E8=I$219,"●",IF('All Items'!$F8=I$219,"★",IF('All Items'!$C8=I$219,"→",IF('All Items'!$D8=I$219,"→",IF(AND(I$219&gt;='All Items'!$C8,I$219&lt;='All Items'!$D8),"→",IF(AND('All Items'!$C8&gt;'All Items'!$D8,'All Items'!$D8&gt;=I$219),"→",IF(AND('All Items'!$C8&gt;'All Items'!$D8,'All Items'!$C8&lt;=I$219),"→",""))))))))</f>
        <v/>
      </c>
      <c r="J10" s="49" t="str">
        <f>IF('All Items'!$F8=J$219,"★",IF('All Items'!$E8=J$219,"●",IF('All Items'!$F8=J$219,"★",IF('All Items'!$C8=J$219,"→",IF('All Items'!$D8=J$219,"→",IF(AND(J$219&gt;='All Items'!$C8,J$219&lt;='All Items'!$D8),"→",IF(AND('All Items'!$C8&gt;'All Items'!$D8,'All Items'!$D8&gt;=J$219),"→",IF(AND('All Items'!$C8&gt;'All Items'!$D8,'All Items'!$C8&lt;=J$219),"→",""))))))))</f>
        <v/>
      </c>
      <c r="K10" s="47" t="str">
        <f>IF('All Items'!$F8=K$219,"★",IF('All Items'!$E8=K$219,"●",IF('All Items'!$F8=K$219,"★",IF('All Items'!$C8=K$219,"→",IF('All Items'!$D8=K$219,"→",IF(AND(K$219&gt;='All Items'!$C8,K$219&lt;='All Items'!$D8),"→",IF(AND('All Items'!$C8&gt;'All Items'!$D8,'All Items'!$D8&gt;=K$219),"→",IF(AND('All Items'!$C8&gt;'All Items'!$D8,'All Items'!$C8&lt;=K$219),"→",""))))))))</f>
        <v/>
      </c>
      <c r="L10" s="49" t="str">
        <f>IF('All Items'!$F8=L$219,"★",IF('All Items'!$E8=L$219,"●",IF('All Items'!$F8=L$219,"★",IF('All Items'!$C8=L$219,"→",IF('All Items'!$D8=L$219,"→",IF(AND(L$219&gt;='All Items'!$C8,L$219&lt;='All Items'!$D8),"→",IF(AND('All Items'!$C8&gt;'All Items'!$D8,'All Items'!$D8&gt;=L$219),"→",IF(AND('All Items'!$C8&gt;'All Items'!$D8,'All Items'!$C8&lt;=L$219),"→",""))))))))</f>
        <v/>
      </c>
      <c r="M10" s="47" t="str">
        <f>IF('All Items'!$F8=M$219,"★",IF('All Items'!$E8=M$219,"●",IF('All Items'!$F8=M$219,"★",IF('All Items'!$C8=M$219,"→",IF('All Items'!$D8=M$219,"→",IF(AND(M$219&gt;='All Items'!$C8,M$219&lt;='All Items'!$D8),"→",IF(AND('All Items'!$C8&gt;'All Items'!$D8,'All Items'!$D8&gt;=M$219),"→",IF(AND('All Items'!$C8&gt;'All Items'!$D8,'All Items'!$C8&lt;=M$219),"→",""))))))))</f>
        <v/>
      </c>
      <c r="N10" s="49" t="str">
        <f>IF('All Items'!$F8=N$219,"★",IF('All Items'!$E8=N$219,"●",IF('All Items'!$F8=N$219,"★",IF('All Items'!$C8=N$219,"→",IF('All Items'!$D8=N$219,"→",IF(AND(N$219&gt;='All Items'!$C8,N$219&lt;='All Items'!$D8),"→",IF(AND('All Items'!$C8&gt;'All Items'!$D8,'All Items'!$D8&gt;=N$219),"→",IF(AND('All Items'!$C8&gt;'All Items'!$D8,'All Items'!$C8&lt;=N$219),"→",""))))))))</f>
        <v/>
      </c>
    </row>
    <row r="11" spans="1:15" ht="25.5" x14ac:dyDescent="0.2">
      <c r="A11" s="97" t="str">
        <f>IF('All Items'!B9="","",HYPERLINK(VLOOKUP('All Items'!B9,Table26[],2,0),'All Items'!B9))</f>
        <v>Allocation of Subgrants</v>
      </c>
      <c r="B11" s="30" t="str">
        <f>IF('All Items'!A9="","",'All Items'!A9)</f>
        <v>Make additional funds released by the U.S. Department of Education (ED) available to LEAs.</v>
      </c>
      <c r="C11" s="47" t="str">
        <f>IF('All Items'!$F9=C$219,"★",IF('All Items'!$E9=C$219,"●",IF('All Items'!$F9=C$219,"★",IF('All Items'!$C9=C$219,"→",IF('All Items'!$D9=C$219,"→",IF(AND(C$219&gt;='All Items'!$C9,C$219&lt;='All Items'!$D9),"→",IF(AND('All Items'!$C9&gt;'All Items'!$D9,'All Items'!$D9&gt;=C$219),"→",IF(AND('All Items'!$C9&gt;'All Items'!$D9,'All Items'!$C9&lt;=C$219),"→",""))))))))</f>
        <v/>
      </c>
      <c r="D11" s="49" t="str">
        <f>IF('All Items'!$F9=D$219,"★",IF('All Items'!$E9=D$219,"●",IF('All Items'!$F9=D$219,"★",IF('All Items'!$C9=D$219,"→",IF('All Items'!$D9=D$219,"→",IF(AND(D$219&gt;='All Items'!$C9,D$219&lt;='All Items'!$D9),"→",IF(AND('All Items'!$C9&gt;'All Items'!$D9,'All Items'!$D9&gt;=D$219),"→",IF(AND('All Items'!$C9&gt;'All Items'!$D9,'All Items'!$C9&lt;=D$219),"→",""))))))))</f>
        <v/>
      </c>
      <c r="E11" s="47" t="str">
        <f>IF('All Items'!$F9=E$219,"★",IF('All Items'!$E9=E$219,"●",IF('All Items'!$F9=E$219,"★",IF('All Items'!$C9=E$219,"→",IF('All Items'!$D9=E$219,"→",IF(AND(E$219&gt;='All Items'!$C9,E$219&lt;='All Items'!$D9),"→",IF(AND('All Items'!$C9&gt;'All Items'!$D9,'All Items'!$D9&gt;=E$219),"→",IF(AND('All Items'!$C9&gt;'All Items'!$D9,'All Items'!$C9&lt;=E$219),"→",""))))))))</f>
        <v/>
      </c>
      <c r="F11" s="49" t="str">
        <f>IF('All Items'!$F9=F$219,"★",IF('All Items'!$E9=F$219,"●",IF('All Items'!$F9=F$219,"★",IF('All Items'!$C9=F$219,"→",IF('All Items'!$D9=F$219,"→",IF(AND(F$219&gt;='All Items'!$C9,F$219&lt;='All Items'!$D9),"→",IF(AND('All Items'!$C9&gt;'All Items'!$D9,'All Items'!$D9&gt;=F$219),"→",IF(AND('All Items'!$C9&gt;'All Items'!$D9,'All Items'!$C9&lt;=F$219),"→",""))))))))</f>
        <v>●</v>
      </c>
      <c r="G11" s="47" t="str">
        <f>IF('All Items'!$F9=G$219,"★",IF('All Items'!$E9=G$219,"●",IF('All Items'!$F9=G$219,"★",IF('All Items'!$C9=G$219,"→",IF('All Items'!$D9=G$219,"→",IF(AND(G$219&gt;='All Items'!$C9,G$219&lt;='All Items'!$D9),"→",IF(AND('All Items'!$C9&gt;'All Items'!$D9,'All Items'!$D9&gt;=G$219),"→",IF(AND('All Items'!$C9&gt;'All Items'!$D9,'All Items'!$C9&lt;=G$219),"→",""))))))))</f>
        <v/>
      </c>
      <c r="H11" s="49" t="str">
        <f>IF('All Items'!$F9=H$219,"★",IF('All Items'!$E9=H$219,"●",IF('All Items'!$F9=H$219,"★",IF('All Items'!$C9=H$219,"→",IF('All Items'!$D9=H$219,"→",IF(AND(H$219&gt;='All Items'!$C9,H$219&lt;='All Items'!$D9),"→",IF(AND('All Items'!$C9&gt;'All Items'!$D9,'All Items'!$D9&gt;=H$219),"→",IF(AND('All Items'!$C9&gt;'All Items'!$D9,'All Items'!$C9&lt;=H$219),"→",""))))))))</f>
        <v/>
      </c>
      <c r="I11" s="47" t="str">
        <f>IF('All Items'!$F9=I$219,"★",IF('All Items'!$E9=I$219,"●",IF('All Items'!$F9=I$219,"★",IF('All Items'!$C9=I$219,"→",IF('All Items'!$D9=I$219,"→",IF(AND(I$219&gt;='All Items'!$C9,I$219&lt;='All Items'!$D9),"→",IF(AND('All Items'!$C9&gt;'All Items'!$D9,'All Items'!$D9&gt;=I$219),"→",IF(AND('All Items'!$C9&gt;'All Items'!$D9,'All Items'!$C9&lt;=I$219),"→",""))))))))</f>
        <v/>
      </c>
      <c r="J11" s="49" t="str">
        <f>IF('All Items'!$F9=J$219,"★",IF('All Items'!$E9=J$219,"●",IF('All Items'!$F9=J$219,"★",IF('All Items'!$C9=J$219,"→",IF('All Items'!$D9=J$219,"→",IF(AND(J$219&gt;='All Items'!$C9,J$219&lt;='All Items'!$D9),"→",IF(AND('All Items'!$C9&gt;'All Items'!$D9,'All Items'!$D9&gt;=J$219),"→",IF(AND('All Items'!$C9&gt;'All Items'!$D9,'All Items'!$C9&lt;=J$219),"→",""))))))))</f>
        <v/>
      </c>
      <c r="K11" s="47" t="str">
        <f>IF('All Items'!$F9=K$219,"★",IF('All Items'!$E9=K$219,"●",IF('All Items'!$F9=K$219,"★",IF('All Items'!$C9=K$219,"→",IF('All Items'!$D9=K$219,"→",IF(AND(K$219&gt;='All Items'!$C9,K$219&lt;='All Items'!$D9),"→",IF(AND('All Items'!$C9&gt;'All Items'!$D9,'All Items'!$D9&gt;=K$219),"→",IF(AND('All Items'!$C9&gt;'All Items'!$D9,'All Items'!$C9&lt;=K$219),"→",""))))))))</f>
        <v/>
      </c>
      <c r="L11" s="49" t="str">
        <f>IF('All Items'!$F9=L$219,"★",IF('All Items'!$E9=L$219,"●",IF('All Items'!$F9=L$219,"★",IF('All Items'!$C9=L$219,"→",IF('All Items'!$D9=L$219,"→",IF(AND(L$219&gt;='All Items'!$C9,L$219&lt;='All Items'!$D9),"→",IF(AND('All Items'!$C9&gt;'All Items'!$D9,'All Items'!$D9&gt;=L$219),"→",IF(AND('All Items'!$C9&gt;'All Items'!$D9,'All Items'!$C9&lt;=L$219),"→",""))))))))</f>
        <v/>
      </c>
      <c r="M11" s="47" t="str">
        <f>IF('All Items'!$F9=M$219,"★",IF('All Items'!$E9=M$219,"●",IF('All Items'!$F9=M$219,"★",IF('All Items'!$C9=M$219,"→",IF('All Items'!$D9=M$219,"→",IF(AND(M$219&gt;='All Items'!$C9,M$219&lt;='All Items'!$D9),"→",IF(AND('All Items'!$C9&gt;'All Items'!$D9,'All Items'!$D9&gt;=M$219),"→",IF(AND('All Items'!$C9&gt;'All Items'!$D9,'All Items'!$C9&lt;=M$219),"→",""))))))))</f>
        <v/>
      </c>
      <c r="N11" s="49" t="str">
        <f>IF('All Items'!$F9=N$219,"★",IF('All Items'!$E9=N$219,"●",IF('All Items'!$F9=N$219,"★",IF('All Items'!$C9=N$219,"→",IF('All Items'!$D9=N$219,"→",IF(AND(N$219&gt;='All Items'!$C9,N$219&lt;='All Items'!$D9),"→",IF(AND('All Items'!$C9&gt;'All Items'!$D9,'All Items'!$D9&gt;=N$219),"→",IF(AND('All Items'!$C9&gt;'All Items'!$D9,'All Items'!$C9&lt;=N$219),"→",""))))))))</f>
        <v/>
      </c>
    </row>
    <row r="12" spans="1:15" ht="51" x14ac:dyDescent="0.2">
      <c r="A12" s="97" t="str">
        <f>IF('All Items'!B10="","",HYPERLINK(VLOOKUP('All Items'!B10,Table26[],2,0),'All Items'!B10))</f>
        <v>Allocation of Subgrants</v>
      </c>
      <c r="B12" s="30" t="str">
        <f>IF('All Items'!A10="","",'All Items'!A10)</f>
        <v>Recalculate and finalize Section 611 and Section 619 subgrants for each eligible LEA using current-year child count data and final federal allocations to the state. Adjust amounts, including recovering from and redistributing to LEAs as needed.</v>
      </c>
      <c r="C12" s="47" t="str">
        <f>IF('All Items'!$F10=C$219,"★",IF('All Items'!$E10=C$219,"●",IF('All Items'!$F10=C$219,"★",IF('All Items'!$C10=C$219,"→",IF('All Items'!$D10=C$219,"→",IF(AND(C$219&gt;='All Items'!$C10,C$219&lt;='All Items'!$D10),"→",IF(AND('All Items'!$C10&gt;'All Items'!$D10,'All Items'!$D10&gt;=C$219),"→",IF(AND('All Items'!$C10&gt;'All Items'!$D10,'All Items'!$C10&lt;=C$219),"→",""))))))))</f>
        <v/>
      </c>
      <c r="D12" s="49" t="str">
        <f>IF('All Items'!$F10=D$219,"★",IF('All Items'!$E10=D$219,"●",IF('All Items'!$F10=D$219,"★",IF('All Items'!$C10=D$219,"→",IF('All Items'!$D10=D$219,"→",IF(AND(D$219&gt;='All Items'!$C10,D$219&lt;='All Items'!$D10),"→",IF(AND('All Items'!$C10&gt;'All Items'!$D10,'All Items'!$D10&gt;=D$219),"→",IF(AND('All Items'!$C10&gt;'All Items'!$D10,'All Items'!$C10&lt;=D$219),"→",""))))))))</f>
        <v/>
      </c>
      <c r="E12" s="47" t="str">
        <f>IF('All Items'!$F10=E$219,"★",IF('All Items'!$E10=E$219,"●",IF('All Items'!$F10=E$219,"★",IF('All Items'!$C10=E$219,"→",IF('All Items'!$D10=E$219,"→",IF(AND(E$219&gt;='All Items'!$C10,E$219&lt;='All Items'!$D10),"→",IF(AND('All Items'!$C10&gt;'All Items'!$D10,'All Items'!$D10&gt;=E$219),"→",IF(AND('All Items'!$C10&gt;'All Items'!$D10,'All Items'!$C10&lt;=E$219),"→",""))))))))</f>
        <v/>
      </c>
      <c r="F12" s="49" t="str">
        <f>IF('All Items'!$F10=F$219,"★",IF('All Items'!$E10=F$219,"●",IF('All Items'!$F10=F$219,"★",IF('All Items'!$C10=F$219,"→",IF('All Items'!$D10=F$219,"→",IF(AND(F$219&gt;='All Items'!$C10,F$219&lt;='All Items'!$D10),"→",IF(AND('All Items'!$C10&gt;'All Items'!$D10,'All Items'!$D10&gt;=F$219),"→",IF(AND('All Items'!$C10&gt;'All Items'!$D10,'All Items'!$C10&lt;=F$219),"→",""))))))))</f>
        <v/>
      </c>
      <c r="G12" s="47" t="str">
        <f>IF('All Items'!$F10=G$219,"★",IF('All Items'!$E10=G$219,"●",IF('All Items'!$F10=G$219,"★",IF('All Items'!$C10=G$219,"→",IF('All Items'!$D10=G$219,"→",IF(AND(G$219&gt;='All Items'!$C10,G$219&lt;='All Items'!$D10),"→",IF(AND('All Items'!$C10&gt;'All Items'!$D10,'All Items'!$D10&gt;=G$219),"→",IF(AND('All Items'!$C10&gt;'All Items'!$D10,'All Items'!$C10&lt;=G$219),"→",""))))))))</f>
        <v>→</v>
      </c>
      <c r="H12" s="49" t="str">
        <f>IF('All Items'!$F10=H$219,"★",IF('All Items'!$E10=H$219,"●",IF('All Items'!$F10=H$219,"★",IF('All Items'!$C10=H$219,"→",IF('All Items'!$D10=H$219,"→",IF(AND(H$219&gt;='All Items'!$C10,H$219&lt;='All Items'!$D10),"→",IF(AND('All Items'!$C10&gt;'All Items'!$D10,'All Items'!$D10&gt;=H$219),"→",IF(AND('All Items'!$C10&gt;'All Items'!$D10,'All Items'!$C10&lt;=H$219),"→",""))))))))</f>
        <v>→</v>
      </c>
      <c r="I12" s="47" t="str">
        <f>IF('All Items'!$F10=I$219,"★",IF('All Items'!$E10=I$219,"●",IF('All Items'!$F10=I$219,"★",IF('All Items'!$C10=I$219,"→",IF('All Items'!$D10=I$219,"→",IF(AND(I$219&gt;='All Items'!$C10,I$219&lt;='All Items'!$D10),"→",IF(AND('All Items'!$C10&gt;'All Items'!$D10,'All Items'!$D10&gt;=I$219),"→",IF(AND('All Items'!$C10&gt;'All Items'!$D10,'All Items'!$C10&lt;=I$219),"→",""))))))))</f>
        <v>→</v>
      </c>
      <c r="J12" s="49" t="str">
        <f>IF('All Items'!$F10=J$219,"★",IF('All Items'!$E10=J$219,"●",IF('All Items'!$F10=J$219,"★",IF('All Items'!$C10=J$219,"→",IF('All Items'!$D10=J$219,"→",IF(AND(J$219&gt;='All Items'!$C10,J$219&lt;='All Items'!$D10),"→",IF(AND('All Items'!$C10&gt;'All Items'!$D10,'All Items'!$D10&gt;=J$219),"→",IF(AND('All Items'!$C10&gt;'All Items'!$D10,'All Items'!$C10&lt;=J$219),"→",""))))))))</f>
        <v>→</v>
      </c>
      <c r="K12" s="47" t="str">
        <f>IF('All Items'!$F10=K$219,"★",IF('All Items'!$E10=K$219,"●",IF('All Items'!$F10=K$219,"★",IF('All Items'!$C10=K$219,"→",IF('All Items'!$D10=K$219,"→",IF(AND(K$219&gt;='All Items'!$C10,K$219&lt;='All Items'!$D10),"→",IF(AND('All Items'!$C10&gt;'All Items'!$D10,'All Items'!$D10&gt;=K$219),"→",IF(AND('All Items'!$C10&gt;'All Items'!$D10,'All Items'!$C10&lt;=K$219),"→",""))))))))</f>
        <v>→</v>
      </c>
      <c r="L12" s="49" t="str">
        <f>IF('All Items'!$F10=L$219,"★",IF('All Items'!$E10=L$219,"●",IF('All Items'!$F10=L$219,"★",IF('All Items'!$C10=L$219,"→",IF('All Items'!$D10=L$219,"→",IF(AND(L$219&gt;='All Items'!$C10,L$219&lt;='All Items'!$D10),"→",IF(AND('All Items'!$C10&gt;'All Items'!$D10,'All Items'!$D10&gt;=L$219),"→",IF(AND('All Items'!$C10&gt;'All Items'!$D10,'All Items'!$C10&lt;=L$219),"→",""))))))))</f>
        <v>→</v>
      </c>
      <c r="M12" s="47" t="str">
        <f>IF('All Items'!$F10=M$219,"★",IF('All Items'!$E10=M$219,"●",IF('All Items'!$F10=M$219,"★",IF('All Items'!$C10=M$219,"→",IF('All Items'!$D10=M$219,"→",IF(AND(M$219&gt;='All Items'!$C10,M$219&lt;='All Items'!$D10),"→",IF(AND('All Items'!$C10&gt;'All Items'!$D10,'All Items'!$D10&gt;=M$219),"→",IF(AND('All Items'!$C10&gt;'All Items'!$D10,'All Items'!$C10&lt;=M$219),"→",""))))))))</f>
        <v>→</v>
      </c>
      <c r="N12" s="49" t="str">
        <f>IF('All Items'!$F10=N$219,"★",IF('All Items'!$E10=N$219,"●",IF('All Items'!$F10=N$219,"★",IF('All Items'!$C10=N$219,"→",IF('All Items'!$D10=N$219,"→",IF(AND(N$219&gt;='All Items'!$C10,N$219&lt;='All Items'!$D10),"→",IF(AND('All Items'!$C10&gt;'All Items'!$D10,'All Items'!$D10&gt;=N$219),"→",IF(AND('All Items'!$C10&gt;'All Items'!$D10,'All Items'!$C10&lt;=N$219),"→",""))))))))</f>
        <v>●</v>
      </c>
    </row>
    <row r="13" spans="1:15" ht="25.5" x14ac:dyDescent="0.2">
      <c r="A13" s="97" t="str">
        <f>IF('All Items'!B11="","",HYPERLINK(VLOOKUP('All Items'!B11,Table26[],2,0),'All Items'!B11))</f>
        <v>Allocation of Subgrants</v>
      </c>
      <c r="B13" s="30" t="str">
        <f>IF('All Items'!A11="","",'All Items'!A11)</f>
        <v>Determine if any LEAs will not use the full amount of allocated funds, then reallocate the unused amounts.</v>
      </c>
      <c r="C13" s="47" t="str">
        <f>IF('All Items'!$F11=C$219,"★",IF('All Items'!$E11=C$219,"●",IF('All Items'!$F11=C$219,"★",IF('All Items'!$C11=C$219,"→",IF('All Items'!$D11=C$219,"→",IF(AND(C$219&gt;='All Items'!$C11,C$219&lt;='All Items'!$D11),"→",IF(AND('All Items'!$C11&gt;'All Items'!$D11,'All Items'!$D11&gt;=C$219),"→",IF(AND('All Items'!$C11&gt;'All Items'!$D11,'All Items'!$C11&lt;=C$219),"→",""))))))))</f>
        <v/>
      </c>
      <c r="D13" s="49" t="str">
        <f>IF('All Items'!$F11=D$219,"★",IF('All Items'!$E11=D$219,"●",IF('All Items'!$F11=D$219,"★",IF('All Items'!$C11=D$219,"→",IF('All Items'!$D11=D$219,"→",IF(AND(D$219&gt;='All Items'!$C11,D$219&lt;='All Items'!$D11),"→",IF(AND('All Items'!$C11&gt;'All Items'!$D11,'All Items'!$D11&gt;=D$219),"→",IF(AND('All Items'!$C11&gt;'All Items'!$D11,'All Items'!$C11&lt;=D$219),"→",""))))))))</f>
        <v/>
      </c>
      <c r="E13" s="47" t="str">
        <f>IF('All Items'!$F11=E$219,"★",IF('All Items'!$E11=E$219,"●",IF('All Items'!$F11=E$219,"★",IF('All Items'!$C11=E$219,"→",IF('All Items'!$D11=E$219,"→",IF(AND(E$219&gt;='All Items'!$C11,E$219&lt;='All Items'!$D11),"→",IF(AND('All Items'!$C11&gt;'All Items'!$D11,'All Items'!$D11&gt;=E$219),"→",IF(AND('All Items'!$C11&gt;'All Items'!$D11,'All Items'!$C11&lt;=E$219),"→",""))))))))</f>
        <v/>
      </c>
      <c r="F13" s="49" t="str">
        <f>IF('All Items'!$F11=F$219,"★",IF('All Items'!$E11=F$219,"●",IF('All Items'!$F11=F$219,"★",IF('All Items'!$C11=F$219,"→",IF('All Items'!$D11=F$219,"→",IF(AND(F$219&gt;='All Items'!$C11,F$219&lt;='All Items'!$D11),"→",IF(AND('All Items'!$C11&gt;'All Items'!$D11,'All Items'!$D11&gt;=F$219),"→",IF(AND('All Items'!$C11&gt;'All Items'!$D11,'All Items'!$C11&lt;=F$219),"→",""))))))))</f>
        <v/>
      </c>
      <c r="G13" s="47" t="str">
        <f>IF('All Items'!$F11=G$219,"★",IF('All Items'!$E11=G$219,"●",IF('All Items'!$F11=G$219,"★",IF('All Items'!$C11=G$219,"→",IF('All Items'!$D11=G$219,"→",IF(AND(G$219&gt;='All Items'!$C11,G$219&lt;='All Items'!$D11),"→",IF(AND('All Items'!$C11&gt;'All Items'!$D11,'All Items'!$D11&gt;=G$219),"→",IF(AND('All Items'!$C11&gt;'All Items'!$D11,'All Items'!$C11&lt;=G$219),"→",""))))))))</f>
        <v/>
      </c>
      <c r="H13" s="49" t="str">
        <f>IF('All Items'!$F11=H$219,"★",IF('All Items'!$E11=H$219,"●",IF('All Items'!$F11=H$219,"★",IF('All Items'!$C11=H$219,"→",IF('All Items'!$D11=H$219,"→",IF(AND(H$219&gt;='All Items'!$C11,H$219&lt;='All Items'!$D11),"→",IF(AND('All Items'!$C11&gt;'All Items'!$D11,'All Items'!$D11&gt;=H$219),"→",IF(AND('All Items'!$C11&gt;'All Items'!$D11,'All Items'!$C11&lt;=H$219),"→",""))))))))</f>
        <v/>
      </c>
      <c r="I13" s="47" t="str">
        <f>IF('All Items'!$F11=I$219,"★",IF('All Items'!$E11=I$219,"●",IF('All Items'!$F11=I$219,"★",IF('All Items'!$C11=I$219,"→",IF('All Items'!$D11=I$219,"→",IF(AND(I$219&gt;='All Items'!$C11,I$219&lt;='All Items'!$D11),"→",IF(AND('All Items'!$C11&gt;'All Items'!$D11,'All Items'!$D11&gt;=I$219),"→",IF(AND('All Items'!$C11&gt;'All Items'!$D11,'All Items'!$C11&lt;=I$219),"→",""))))))))</f>
        <v/>
      </c>
      <c r="J13" s="49" t="str">
        <f>IF('All Items'!$F11=J$219,"★",IF('All Items'!$E11=J$219,"●",IF('All Items'!$F11=J$219,"★",IF('All Items'!$C11=J$219,"→",IF('All Items'!$D11=J$219,"→",IF(AND(J$219&gt;='All Items'!$C11,J$219&lt;='All Items'!$D11),"→",IF(AND('All Items'!$C11&gt;'All Items'!$D11,'All Items'!$D11&gt;=J$219),"→",IF(AND('All Items'!$C11&gt;'All Items'!$D11,'All Items'!$C11&lt;=J$219),"→",""))))))))</f>
        <v/>
      </c>
      <c r="K13" s="47" t="str">
        <f>IF('All Items'!$F11=K$219,"★",IF('All Items'!$E11=K$219,"●",IF('All Items'!$F11=K$219,"★",IF('All Items'!$C11=K$219,"→",IF('All Items'!$D11=K$219,"→",IF(AND(K$219&gt;='All Items'!$C11,K$219&lt;='All Items'!$D11),"→",IF(AND('All Items'!$C11&gt;'All Items'!$D11,'All Items'!$D11&gt;=K$219),"→",IF(AND('All Items'!$C11&gt;'All Items'!$D11,'All Items'!$C11&lt;=K$219),"→",""))))))))</f>
        <v/>
      </c>
      <c r="L13" s="49" t="str">
        <f>IF('All Items'!$F11=L$219,"★",IF('All Items'!$E11=L$219,"●",IF('All Items'!$F11=L$219,"★",IF('All Items'!$C11=L$219,"→",IF('All Items'!$D11=L$219,"→",IF(AND(L$219&gt;='All Items'!$C11,L$219&lt;='All Items'!$D11),"→",IF(AND('All Items'!$C11&gt;'All Items'!$D11,'All Items'!$D11&gt;=L$219),"→",IF(AND('All Items'!$C11&gt;'All Items'!$D11,'All Items'!$C11&lt;=L$219),"→",""))))))))</f>
        <v/>
      </c>
      <c r="M13" s="47" t="str">
        <f>IF('All Items'!$F11=M$219,"★",IF('All Items'!$E11=M$219,"●",IF('All Items'!$F11=M$219,"★",IF('All Items'!$C11=M$219,"→",IF('All Items'!$D11=M$219,"→",IF(AND(M$219&gt;='All Items'!$C11,M$219&lt;='All Items'!$D11),"→",IF(AND('All Items'!$C11&gt;'All Items'!$D11,'All Items'!$D11&gt;=M$219),"→",IF(AND('All Items'!$C11&gt;'All Items'!$D11,'All Items'!$C11&lt;=M$219),"→",""))))))))</f>
        <v>→</v>
      </c>
      <c r="N13" s="49" t="str">
        <f>IF('All Items'!$F11=N$219,"★",IF('All Items'!$E11=N$219,"●",IF('All Items'!$F11=N$219,"★",IF('All Items'!$C11=N$219,"→",IF('All Items'!$D11=N$219,"→",IF(AND(N$219&gt;='All Items'!$C11,N$219&lt;='All Items'!$D11),"→",IF(AND('All Items'!$C11&gt;'All Items'!$D11,'All Items'!$D11&gt;=N$219),"→",IF(AND('All Items'!$C11&gt;'All Items'!$D11,'All Items'!$C11&lt;=N$219),"→",""))))))))</f>
        <v>●</v>
      </c>
    </row>
    <row r="14" spans="1:15" x14ac:dyDescent="0.2">
      <c r="A14" s="97" t="str">
        <f>IF('All Items'!B12="","",HYPERLINK(VLOOKUP('All Items'!B12,Table26[],2,0),'All Items'!B12))</f>
        <v>Charter School LEAs</v>
      </c>
      <c r="B14" s="30" t="str">
        <f>IF('All Items'!A12="","",'All Items'!A12)</f>
        <v>Identify new or significantly expanding charter school LEAs.</v>
      </c>
      <c r="C14" s="47" t="str">
        <f>IF('All Items'!$F12=C$219,"★",IF('All Items'!$E12=C$219,"●",IF('All Items'!$F12=C$219,"★",IF('All Items'!$C12=C$219,"→",IF('All Items'!$D12=C$219,"→",IF(AND(C$219&gt;='All Items'!$C12,C$219&lt;='All Items'!$D12),"→",IF(AND('All Items'!$C12&gt;'All Items'!$D12,'All Items'!$D12&gt;=C$219),"→",IF(AND('All Items'!$C12&gt;'All Items'!$D12,'All Items'!$C12&lt;=C$219),"→",""))))))))</f>
        <v/>
      </c>
      <c r="D14" s="49" t="str">
        <f>IF('All Items'!$F12=D$219,"★",IF('All Items'!$E12=D$219,"●",IF('All Items'!$F12=D$219,"★",IF('All Items'!$C12=D$219,"→",IF('All Items'!$D12=D$219,"→",IF(AND(D$219&gt;='All Items'!$C12,D$219&lt;='All Items'!$D12),"→",IF(AND('All Items'!$C12&gt;'All Items'!$D12,'All Items'!$D12&gt;=D$219),"→",IF(AND('All Items'!$C12&gt;'All Items'!$D12,'All Items'!$C12&lt;=D$219),"→",""))))))))</f>
        <v/>
      </c>
      <c r="E14" s="47" t="str">
        <f>IF('All Items'!$F12=E$219,"★",IF('All Items'!$E12=E$219,"●",IF('All Items'!$F12=E$219,"★",IF('All Items'!$C12=E$219,"→",IF('All Items'!$D12=E$219,"→",IF(AND(E$219&gt;='All Items'!$C12,E$219&lt;='All Items'!$D12),"→",IF(AND('All Items'!$C12&gt;'All Items'!$D12,'All Items'!$D12&gt;=E$219),"→",IF(AND('All Items'!$C12&gt;'All Items'!$D12,'All Items'!$C12&lt;=E$219),"→",""))))))))</f>
        <v/>
      </c>
      <c r="F14" s="49" t="str">
        <f>IF('All Items'!$F12=F$219,"★",IF('All Items'!$E12=F$219,"●",IF('All Items'!$F12=F$219,"★",IF('All Items'!$C12=F$219,"→",IF('All Items'!$D12=F$219,"→",IF(AND(F$219&gt;='All Items'!$C12,F$219&lt;='All Items'!$D12),"→",IF(AND('All Items'!$C12&gt;'All Items'!$D12,'All Items'!$D12&gt;=F$219),"→",IF(AND('All Items'!$C12&gt;'All Items'!$D12,'All Items'!$C12&lt;=F$219),"→",""))))))))</f>
        <v/>
      </c>
      <c r="G14" s="47" t="str">
        <f>IF('All Items'!$F12=G$219,"★",IF('All Items'!$E12=G$219,"●",IF('All Items'!$F12=G$219,"★",IF('All Items'!$C12=G$219,"→",IF('All Items'!$D12=G$219,"→",IF(AND(G$219&gt;='All Items'!$C12,G$219&lt;='All Items'!$D12),"→",IF(AND('All Items'!$C12&gt;'All Items'!$D12,'All Items'!$D12&gt;=G$219),"→",IF(AND('All Items'!$C12&gt;'All Items'!$D12,'All Items'!$C12&lt;=G$219),"→",""))))))))</f>
        <v/>
      </c>
      <c r="H14" s="49" t="str">
        <f>IF('All Items'!$F12=H$219,"★",IF('All Items'!$E12=H$219,"●",IF('All Items'!$F12=H$219,"★",IF('All Items'!$C12=H$219,"→",IF('All Items'!$D12=H$219,"→",IF(AND(H$219&gt;='All Items'!$C12,H$219&lt;='All Items'!$D12),"→",IF(AND('All Items'!$C12&gt;'All Items'!$D12,'All Items'!$D12&gt;=H$219),"→",IF(AND('All Items'!$C12&gt;'All Items'!$D12,'All Items'!$C12&lt;=H$219),"→",""))))))))</f>
        <v/>
      </c>
      <c r="I14" s="47" t="str">
        <f>IF('All Items'!$F12=I$219,"★",IF('All Items'!$E12=I$219,"●",IF('All Items'!$F12=I$219,"★",IF('All Items'!$C12=I$219,"→",IF('All Items'!$D12=I$219,"→",IF(AND(I$219&gt;='All Items'!$C12,I$219&lt;='All Items'!$D12),"→",IF(AND('All Items'!$C12&gt;'All Items'!$D12,'All Items'!$D12&gt;=I$219),"→",IF(AND('All Items'!$C12&gt;'All Items'!$D12,'All Items'!$C12&lt;=I$219),"→",""))))))))</f>
        <v/>
      </c>
      <c r="J14" s="49" t="str">
        <f>IF('All Items'!$F12=J$219,"★",IF('All Items'!$E12=J$219,"●",IF('All Items'!$F12=J$219,"★",IF('All Items'!$C12=J$219,"→",IF('All Items'!$D12=J$219,"→",IF(AND(J$219&gt;='All Items'!$C12,J$219&lt;='All Items'!$D12),"→",IF(AND('All Items'!$C12&gt;'All Items'!$D12,'All Items'!$D12&gt;=J$219),"→",IF(AND('All Items'!$C12&gt;'All Items'!$D12,'All Items'!$C12&lt;=J$219),"→",""))))))))</f>
        <v/>
      </c>
      <c r="K14" s="47" t="str">
        <f>IF('All Items'!$F12=K$219,"★",IF('All Items'!$E12=K$219,"●",IF('All Items'!$F12=K$219,"★",IF('All Items'!$C12=K$219,"→",IF('All Items'!$D12=K$219,"→",IF(AND(K$219&gt;='All Items'!$C12,K$219&lt;='All Items'!$D12),"→",IF(AND('All Items'!$C12&gt;'All Items'!$D12,'All Items'!$D12&gt;=K$219),"→",IF(AND('All Items'!$C12&gt;'All Items'!$D12,'All Items'!$C12&lt;=K$219),"→",""))))))))</f>
        <v/>
      </c>
      <c r="L14" s="49" t="str">
        <f>IF('All Items'!$F12=L$219,"★",IF('All Items'!$E12=L$219,"●",IF('All Items'!$F12=L$219,"★",IF('All Items'!$C12=L$219,"→",IF('All Items'!$D12=L$219,"→",IF(AND(L$219&gt;='All Items'!$C12,L$219&lt;='All Items'!$D12),"→",IF(AND('All Items'!$C12&gt;'All Items'!$D12,'All Items'!$D12&gt;=L$219),"→",IF(AND('All Items'!$C12&gt;'All Items'!$D12,'All Items'!$C12&lt;=L$219),"→",""))))))))</f>
        <v>→</v>
      </c>
      <c r="M14" s="47" t="str">
        <f>IF('All Items'!$F12=M$219,"★",IF('All Items'!$E12=M$219,"●",IF('All Items'!$F12=M$219,"★",IF('All Items'!$C12=M$219,"→",IF('All Items'!$D12=M$219,"→",IF(AND(M$219&gt;='All Items'!$C12,M$219&lt;='All Items'!$D12),"→",IF(AND('All Items'!$C12&gt;'All Items'!$D12,'All Items'!$D12&gt;=M$219),"→",IF(AND('All Items'!$C12&gt;'All Items'!$D12,'All Items'!$C12&lt;=M$219),"→",""))))))))</f>
        <v>→</v>
      </c>
      <c r="N14" s="49" t="str">
        <f>IF('All Items'!$F12=N$219,"★",IF('All Items'!$E12=N$219,"●",IF('All Items'!$F12=N$219,"★",IF('All Items'!$C12=N$219,"→",IF('All Items'!$D12=N$219,"→",IF(AND(N$219&gt;='All Items'!$C12,N$219&lt;='All Items'!$D12),"→",IF(AND('All Items'!$C12&gt;'All Items'!$D12,'All Items'!$D12&gt;=N$219),"→",IF(AND('All Items'!$C12&gt;'All Items'!$D12,'All Items'!$C12&lt;=N$219),"→",""))))))))</f>
        <v>●</v>
      </c>
    </row>
    <row r="15" spans="1:15" ht="38.25" x14ac:dyDescent="0.2">
      <c r="A15" s="97" t="str">
        <f>IF('All Items'!B13="","",HYPERLINK(VLOOKUP('All Items'!B13,Table26[],2,0),'All Items'!B13))</f>
        <v>Charter School LEAs</v>
      </c>
      <c r="B15" s="30" t="str">
        <f>IF('All Items'!A13="","",'All Items'!A13)</f>
        <v>For new and significantly expanding charter school LEAs that open or expand on or before November 1, allocate funds within five months of opening or significantly expanding.</v>
      </c>
      <c r="C15" s="47" t="str">
        <f>IF('All Items'!$F13=C$219,"★",IF('All Items'!$E13=C$219,"●",IF('All Items'!$F13=C$219,"★",IF('All Items'!$C13=C$219,"→",IF('All Items'!$D13=C$219,"→",IF(AND(C$219&gt;='All Items'!$C13,C$219&lt;='All Items'!$D13),"→",IF(AND('All Items'!$C13&gt;'All Items'!$D13,'All Items'!$D13&gt;=C$219),"→",IF(AND('All Items'!$C13&gt;'All Items'!$D13,'All Items'!$C13&lt;=C$219),"→",""))))))))</f>
        <v>→</v>
      </c>
      <c r="D15" s="49" t="str">
        <f>IF('All Items'!$F13=D$219,"★",IF('All Items'!$E13=D$219,"●",IF('All Items'!$F13=D$219,"★",IF('All Items'!$C13=D$219,"→",IF('All Items'!$D13=D$219,"→",IF(AND(D$219&gt;='All Items'!$C13,D$219&lt;='All Items'!$D13),"→",IF(AND('All Items'!$C13&gt;'All Items'!$D13,'All Items'!$D13&gt;=D$219),"→",IF(AND('All Items'!$C13&gt;'All Items'!$D13,'All Items'!$C13&lt;=D$219),"→",""))))))))</f>
        <v>→</v>
      </c>
      <c r="E15" s="47" t="str">
        <f>IF('All Items'!$F13=E$219,"★",IF('All Items'!$E13=E$219,"●",IF('All Items'!$F13=E$219,"★",IF('All Items'!$C13=E$219,"→",IF('All Items'!$D13=E$219,"→",IF(AND(E$219&gt;='All Items'!$C13,E$219&lt;='All Items'!$D13),"→",IF(AND('All Items'!$C13&gt;'All Items'!$D13,'All Items'!$D13&gt;=E$219),"→",IF(AND('All Items'!$C13&gt;'All Items'!$D13,'All Items'!$C13&lt;=E$219),"→",""))))))))</f>
        <v>→</v>
      </c>
      <c r="F15" s="49" t="str">
        <f>IF('All Items'!$F13=F$219,"★",IF('All Items'!$E13=F$219,"●",IF('All Items'!$F13=F$219,"★",IF('All Items'!$C13=F$219,"→",IF('All Items'!$D13=F$219,"→",IF(AND(F$219&gt;='All Items'!$C13,F$219&lt;='All Items'!$D13),"→",IF(AND('All Items'!$C13&gt;'All Items'!$D13,'All Items'!$D13&gt;=F$219),"→",IF(AND('All Items'!$C13&gt;'All Items'!$D13,'All Items'!$C13&lt;=F$219),"→",""))))))))</f>
        <v>→</v>
      </c>
      <c r="G15" s="47" t="str">
        <f>IF('All Items'!$F13=G$219,"★",IF('All Items'!$E13=G$219,"●",IF('All Items'!$F13=G$219,"★",IF('All Items'!$C13=G$219,"→",IF('All Items'!$D13=G$219,"→",IF(AND(G$219&gt;='All Items'!$C13,G$219&lt;='All Items'!$D13),"→",IF(AND('All Items'!$C13&gt;'All Items'!$D13,'All Items'!$D13&gt;=G$219),"→",IF(AND('All Items'!$C13&gt;'All Items'!$D13,'All Items'!$C13&lt;=G$219),"→",""))))))))</f>
        <v>→</v>
      </c>
      <c r="H15" s="49" t="str">
        <f>IF('All Items'!$F13=H$219,"★",IF('All Items'!$E13=H$219,"●",IF('All Items'!$F13=H$219,"★",IF('All Items'!$C13=H$219,"→",IF('All Items'!$D13=H$219,"→",IF(AND(H$219&gt;='All Items'!$C13,H$219&lt;='All Items'!$D13),"→",IF(AND('All Items'!$C13&gt;'All Items'!$D13,'All Items'!$D13&gt;=H$219),"→",IF(AND('All Items'!$C13&gt;'All Items'!$D13,'All Items'!$C13&lt;=H$219),"→",""))))))))</f>
        <v>→</v>
      </c>
      <c r="I15" s="47" t="str">
        <f>IF('All Items'!$F13=I$219,"★",IF('All Items'!$E13=I$219,"●",IF('All Items'!$F13=I$219,"★",IF('All Items'!$C13=I$219,"→",IF('All Items'!$D13=I$219,"→",IF(AND(I$219&gt;='All Items'!$C13,I$219&lt;='All Items'!$D13),"→",IF(AND('All Items'!$C13&gt;'All Items'!$D13,'All Items'!$D13&gt;=I$219),"→",IF(AND('All Items'!$C13&gt;'All Items'!$D13,'All Items'!$C13&lt;=I$219),"→",""))))))))</f>
        <v>→</v>
      </c>
      <c r="J15" s="49" t="str">
        <f>IF('All Items'!$F13=J$219,"★",IF('All Items'!$E13=J$219,"●",IF('All Items'!$F13=J$219,"★",IF('All Items'!$C13=J$219,"→",IF('All Items'!$D13=J$219,"→",IF(AND(J$219&gt;='All Items'!$C13,J$219&lt;='All Items'!$D13),"→",IF(AND('All Items'!$C13&gt;'All Items'!$D13,'All Items'!$D13&gt;=J$219),"→",IF(AND('All Items'!$C13&gt;'All Items'!$D13,'All Items'!$C13&lt;=J$219),"→",""))))))))</f>
        <v>→</v>
      </c>
      <c r="K15" s="47" t="str">
        <f>IF('All Items'!$F13=K$219,"★",IF('All Items'!$E13=K$219,"●",IF('All Items'!$F13=K$219,"★",IF('All Items'!$C13=K$219,"→",IF('All Items'!$D13=K$219,"→",IF(AND(K$219&gt;='All Items'!$C13,K$219&lt;='All Items'!$D13),"→",IF(AND('All Items'!$C13&gt;'All Items'!$D13,'All Items'!$D13&gt;=K$219),"→",IF(AND('All Items'!$C13&gt;'All Items'!$D13,'All Items'!$C13&lt;=K$219),"→",""))))))))</f>
        <v>●</v>
      </c>
      <c r="L15" s="49" t="str">
        <f>IF('All Items'!$F13=L$219,"★",IF('All Items'!$E13=L$219,"●",IF('All Items'!$F13=L$219,"★",IF('All Items'!$C13=L$219,"→",IF('All Items'!$D13=L$219,"→",IF(AND(L$219&gt;='All Items'!$C13,L$219&lt;='All Items'!$D13),"→",IF(AND('All Items'!$C13&gt;'All Items'!$D13,'All Items'!$D13&gt;=L$219),"→",IF(AND('All Items'!$C13&gt;'All Items'!$D13,'All Items'!$C13&lt;=L$219),"→",""))))))))</f>
        <v/>
      </c>
      <c r="M15" s="47" t="str">
        <f>IF('All Items'!$F13=M$219,"★",IF('All Items'!$E13=M$219,"●",IF('All Items'!$F13=M$219,"★",IF('All Items'!$C13=M$219,"→",IF('All Items'!$D13=M$219,"→",IF(AND(M$219&gt;='All Items'!$C13,M$219&lt;='All Items'!$D13),"→",IF(AND('All Items'!$C13&gt;'All Items'!$D13,'All Items'!$D13&gt;=M$219),"→",IF(AND('All Items'!$C13&gt;'All Items'!$D13,'All Items'!$C13&lt;=M$219),"→",""))))))))</f>
        <v/>
      </c>
      <c r="N15" s="49" t="str">
        <f>IF('All Items'!$F13=N$219,"★",IF('All Items'!$E13=N$219,"●",IF('All Items'!$F13=N$219,"★",IF('All Items'!$C13=N$219,"→",IF('All Items'!$D13=N$219,"→",IF(AND(N$219&gt;='All Items'!$C13,N$219&lt;='All Items'!$D13),"→",IF(AND('All Items'!$C13&gt;'All Items'!$D13,'All Items'!$D13&gt;=N$219),"→",IF(AND('All Items'!$C13&gt;'All Items'!$D13,'All Items'!$C13&lt;=N$219),"→",""))))))))</f>
        <v/>
      </c>
    </row>
    <row r="16" spans="1:15" ht="51" x14ac:dyDescent="0.2">
      <c r="A16" s="97" t="str">
        <f>IF('All Items'!B14="","",HYPERLINK(VLOOKUP('All Items'!B14,Table26[],2,0),'All Items'!B14))</f>
        <v>Charter School LEAs</v>
      </c>
      <c r="B16" s="30" t="str">
        <f>IF('All Items'!A14="","",'All Items'!A14)</f>
        <v>For new and significantly expanding charter school LEAs that open or expand after November 1, but before February 1, allocate funds on a pro rata basis before allocating funds for the following year.</v>
      </c>
      <c r="C16" s="47" t="str">
        <f>IF('All Items'!$F14=C$219,"★",IF('All Items'!$E14=C$219,"●",IF('All Items'!$F14=C$219,"★",IF('All Items'!$C14=C$219,"→",IF('All Items'!$D14=C$219,"→",IF(AND(C$219&gt;='All Items'!$C14,C$219&lt;='All Items'!$D14),"→",IF(AND('All Items'!$C14&gt;'All Items'!$D14,'All Items'!$D14&gt;=C$219),"→",IF(AND('All Items'!$C14&gt;'All Items'!$D14,'All Items'!$C14&lt;=C$219),"→",""))))))))</f>
        <v/>
      </c>
      <c r="D16" s="49" t="str">
        <f>IF('All Items'!$F14=D$219,"★",IF('All Items'!$E14=D$219,"●",IF('All Items'!$F14=D$219,"★",IF('All Items'!$C14=D$219,"→",IF('All Items'!$D14=D$219,"→",IF(AND(D$219&gt;='All Items'!$C14,D$219&lt;='All Items'!$D14),"→",IF(AND('All Items'!$C14&gt;'All Items'!$D14,'All Items'!$D14&gt;=D$219),"→",IF(AND('All Items'!$C14&gt;'All Items'!$D14,'All Items'!$C14&lt;=D$219),"→",""))))))))</f>
        <v/>
      </c>
      <c r="E16" s="47" t="str">
        <f>IF('All Items'!$F14=E$219,"★",IF('All Items'!$E14=E$219,"●",IF('All Items'!$F14=E$219,"★",IF('All Items'!$C14=E$219,"→",IF('All Items'!$D14=E$219,"→",IF(AND(E$219&gt;='All Items'!$C14,E$219&lt;='All Items'!$D14),"→",IF(AND('All Items'!$C14&gt;'All Items'!$D14,'All Items'!$D14&gt;=E$219),"→",IF(AND('All Items'!$C14&gt;'All Items'!$D14,'All Items'!$C14&lt;=E$219),"→",""))))))))</f>
        <v/>
      </c>
      <c r="F16" s="49" t="str">
        <f>IF('All Items'!$F14=F$219,"★",IF('All Items'!$E14=F$219,"●",IF('All Items'!$F14=F$219,"★",IF('All Items'!$C14=F$219,"→",IF('All Items'!$D14=F$219,"→",IF(AND(F$219&gt;='All Items'!$C14,F$219&lt;='All Items'!$D14),"→",IF(AND('All Items'!$C14&gt;'All Items'!$D14,'All Items'!$D14&gt;=F$219),"→",IF(AND('All Items'!$C14&gt;'All Items'!$D14,'All Items'!$C14&lt;=F$219),"→",""))))))))</f>
        <v/>
      </c>
      <c r="G16" s="47" t="str">
        <f>IF('All Items'!$F14=G$219,"★",IF('All Items'!$E14=G$219,"●",IF('All Items'!$F14=G$219,"★",IF('All Items'!$C14=G$219,"→",IF('All Items'!$D14=G$219,"→",IF(AND(G$219&gt;='All Items'!$C14,G$219&lt;='All Items'!$D14),"→",IF(AND('All Items'!$C14&gt;'All Items'!$D14,'All Items'!$D14&gt;=G$219),"→",IF(AND('All Items'!$C14&gt;'All Items'!$D14,'All Items'!$C14&lt;=G$219),"→",""))))))))</f>
        <v>→</v>
      </c>
      <c r="H16" s="49" t="str">
        <f>IF('All Items'!$F14=H$219,"★",IF('All Items'!$E14=H$219,"●",IF('All Items'!$F14=H$219,"★",IF('All Items'!$C14=H$219,"→",IF('All Items'!$D14=H$219,"→",IF(AND(H$219&gt;='All Items'!$C14,H$219&lt;='All Items'!$D14),"→",IF(AND('All Items'!$C14&gt;'All Items'!$D14,'All Items'!$D14&gt;=H$219),"→",IF(AND('All Items'!$C14&gt;'All Items'!$D14,'All Items'!$C14&lt;=H$219),"→",""))))))))</f>
        <v>→</v>
      </c>
      <c r="I16" s="47" t="str">
        <f>IF('All Items'!$F14=I$219,"★",IF('All Items'!$E14=I$219,"●",IF('All Items'!$F14=I$219,"★",IF('All Items'!$C14=I$219,"→",IF('All Items'!$D14=I$219,"→",IF(AND(I$219&gt;='All Items'!$C14,I$219&lt;='All Items'!$D14),"→",IF(AND('All Items'!$C14&gt;'All Items'!$D14,'All Items'!$D14&gt;=I$219),"→",IF(AND('All Items'!$C14&gt;'All Items'!$D14,'All Items'!$C14&lt;=I$219),"→",""))))))))</f>
        <v>→</v>
      </c>
      <c r="J16" s="49" t="str">
        <f>IF('All Items'!$F14=J$219,"★",IF('All Items'!$E14=J$219,"●",IF('All Items'!$F14=J$219,"★",IF('All Items'!$C14=J$219,"→",IF('All Items'!$D14=J$219,"→",IF(AND(J$219&gt;='All Items'!$C14,J$219&lt;='All Items'!$D14),"→",IF(AND('All Items'!$C14&gt;'All Items'!$D14,'All Items'!$D14&gt;=J$219),"→",IF(AND('All Items'!$C14&gt;'All Items'!$D14,'All Items'!$C14&lt;=J$219),"→",""))))))))</f>
        <v>→</v>
      </c>
      <c r="K16" s="47" t="str">
        <f>IF('All Items'!$F14=K$219,"★",IF('All Items'!$E14=K$219,"●",IF('All Items'!$F14=K$219,"★",IF('All Items'!$C14=K$219,"→",IF('All Items'!$D14=K$219,"→",IF(AND(K$219&gt;='All Items'!$C14,K$219&lt;='All Items'!$D14),"→",IF(AND('All Items'!$C14&gt;'All Items'!$D14,'All Items'!$D14&gt;=K$219),"→",IF(AND('All Items'!$C14&gt;'All Items'!$D14,'All Items'!$C14&lt;=K$219),"→",""))))))))</f>
        <v>→</v>
      </c>
      <c r="L16" s="49" t="str">
        <f>IF('All Items'!$F14=L$219,"★",IF('All Items'!$E14=L$219,"●",IF('All Items'!$F14=L$219,"★",IF('All Items'!$C14=L$219,"→",IF('All Items'!$D14=L$219,"→",IF(AND(L$219&gt;='All Items'!$C14,L$219&lt;='All Items'!$D14),"→",IF(AND('All Items'!$C14&gt;'All Items'!$D14,'All Items'!$D14&gt;=L$219),"→",IF(AND('All Items'!$C14&gt;'All Items'!$D14,'All Items'!$C14&lt;=L$219),"→",""))))))))</f>
        <v>→</v>
      </c>
      <c r="M16" s="47" t="str">
        <f>IF('All Items'!$F14=M$219,"★",IF('All Items'!$E14=M$219,"●",IF('All Items'!$F14=M$219,"★",IF('All Items'!$C14=M$219,"→",IF('All Items'!$D14=M$219,"→",IF(AND(M$219&gt;='All Items'!$C14,M$219&lt;='All Items'!$D14),"→",IF(AND('All Items'!$C14&gt;'All Items'!$D14,'All Items'!$D14&gt;=M$219),"→",IF(AND('All Items'!$C14&gt;'All Items'!$D14,'All Items'!$C14&lt;=M$219),"→",""))))))))</f>
        <v>→</v>
      </c>
      <c r="N16" s="49" t="str">
        <f>IF('All Items'!$F14=N$219,"★",IF('All Items'!$E14=N$219,"●",IF('All Items'!$F14=N$219,"★",IF('All Items'!$C14=N$219,"→",IF('All Items'!$D14=N$219,"→",IF(AND(N$219&gt;='All Items'!$C14,N$219&lt;='All Items'!$D14),"→",IF(AND('All Items'!$C14&gt;'All Items'!$D14,'All Items'!$D14&gt;=N$219),"→",IF(AND('All Items'!$C14&gt;'All Items'!$D14,'All Items'!$C14&lt;=N$219),"→",""))))))))</f>
        <v>●</v>
      </c>
    </row>
    <row r="17" spans="1:14" ht="38.25" x14ac:dyDescent="0.2">
      <c r="A17" s="97" t="str">
        <f>IF('All Items'!B15="","",HYPERLINK(VLOOKUP('All Items'!B15,Table26[],2,0),'All Items'!B15))</f>
        <v>Charter School LEAs</v>
      </c>
      <c r="B17" s="30" t="str">
        <f>IF('All Items'!A15="","",'All Items'!A15)</f>
        <v>For new and significantly expanding charter school LEAs that open or expand on or after February 1, allocate funds on a pro rata basis before allocating funds for the following year.</v>
      </c>
      <c r="C17" s="47" t="str">
        <f>IF('All Items'!$F15=C$219,"★",IF('All Items'!$E15=C$219,"●",IF('All Items'!$F15=C$219,"★",IF('All Items'!$C15=C$219,"→",IF('All Items'!$D15=C$219,"→",IF(AND(C$219&gt;='All Items'!$C15,C$219&lt;='All Items'!$D15),"→",IF(AND('All Items'!$C15&gt;'All Items'!$D15,'All Items'!$D15&gt;=C$219),"→",IF(AND('All Items'!$C15&gt;'All Items'!$D15,'All Items'!$C15&lt;=C$219),"→",""))))))))</f>
        <v/>
      </c>
      <c r="D17" s="49" t="str">
        <f>IF('All Items'!$F15=D$219,"★",IF('All Items'!$E15=D$219,"●",IF('All Items'!$F15=D$219,"★",IF('All Items'!$C15=D$219,"→",IF('All Items'!$D15=D$219,"→",IF(AND(D$219&gt;='All Items'!$C15,D$219&lt;='All Items'!$D15),"→",IF(AND('All Items'!$C15&gt;'All Items'!$D15,'All Items'!$D15&gt;=D$219),"→",IF(AND('All Items'!$C15&gt;'All Items'!$D15,'All Items'!$C15&lt;=D$219),"→",""))))))))</f>
        <v/>
      </c>
      <c r="E17" s="47" t="str">
        <f>IF('All Items'!$F15=E$219,"★",IF('All Items'!$E15=E$219,"●",IF('All Items'!$F15=E$219,"★",IF('All Items'!$C15=E$219,"→",IF('All Items'!$D15=E$219,"→",IF(AND(E$219&gt;='All Items'!$C15,E$219&lt;='All Items'!$D15),"→",IF(AND('All Items'!$C15&gt;'All Items'!$D15,'All Items'!$D15&gt;=E$219),"→",IF(AND('All Items'!$C15&gt;'All Items'!$D15,'All Items'!$C15&lt;=E$219),"→",""))))))))</f>
        <v/>
      </c>
      <c r="F17" s="49" t="str">
        <f>IF('All Items'!$F15=F$219,"★",IF('All Items'!$E15=F$219,"●",IF('All Items'!$F15=F$219,"★",IF('All Items'!$C15=F$219,"→",IF('All Items'!$D15=F$219,"→",IF(AND(F$219&gt;='All Items'!$C15,F$219&lt;='All Items'!$D15),"→",IF(AND('All Items'!$C15&gt;'All Items'!$D15,'All Items'!$D15&gt;=F$219),"→",IF(AND('All Items'!$C15&gt;'All Items'!$D15,'All Items'!$C15&lt;=F$219),"→",""))))))))</f>
        <v/>
      </c>
      <c r="G17" s="47" t="str">
        <f>IF('All Items'!$F15=G$219,"★",IF('All Items'!$E15=G$219,"●",IF('All Items'!$F15=G$219,"★",IF('All Items'!$C15=G$219,"→",IF('All Items'!$D15=G$219,"→",IF(AND(G$219&gt;='All Items'!$C15,G$219&lt;='All Items'!$D15),"→",IF(AND('All Items'!$C15&gt;'All Items'!$D15,'All Items'!$D15&gt;=G$219),"→",IF(AND('All Items'!$C15&gt;'All Items'!$D15,'All Items'!$C15&lt;=G$219),"→",""))))))))</f>
        <v/>
      </c>
      <c r="H17" s="49" t="str">
        <f>IF('All Items'!$F15=H$219,"★",IF('All Items'!$E15=H$219,"●",IF('All Items'!$F15=H$219,"★",IF('All Items'!$C15=H$219,"→",IF('All Items'!$D15=H$219,"→",IF(AND(H$219&gt;='All Items'!$C15,H$219&lt;='All Items'!$D15),"→",IF(AND('All Items'!$C15&gt;'All Items'!$D15,'All Items'!$D15&gt;=H$219),"→",IF(AND('All Items'!$C15&gt;'All Items'!$D15,'All Items'!$C15&lt;=H$219),"→",""))))))))</f>
        <v/>
      </c>
      <c r="I17" s="47" t="str">
        <f>IF('All Items'!$F15=I$219,"★",IF('All Items'!$E15=I$219,"●",IF('All Items'!$F15=I$219,"★",IF('All Items'!$C15=I$219,"→",IF('All Items'!$D15=I$219,"→",IF(AND(I$219&gt;='All Items'!$C15,I$219&lt;='All Items'!$D15),"→",IF(AND('All Items'!$C15&gt;'All Items'!$D15,'All Items'!$D15&gt;=I$219),"→",IF(AND('All Items'!$C15&gt;'All Items'!$D15,'All Items'!$C15&lt;=I$219),"→",""))))))))</f>
        <v/>
      </c>
      <c r="J17" s="49" t="str">
        <f>IF('All Items'!$F15=J$219,"★",IF('All Items'!$E15=J$219,"●",IF('All Items'!$F15=J$219,"★",IF('All Items'!$C15=J$219,"→",IF('All Items'!$D15=J$219,"→",IF(AND(J$219&gt;='All Items'!$C15,J$219&lt;='All Items'!$D15),"→",IF(AND('All Items'!$C15&gt;'All Items'!$D15,'All Items'!$D15&gt;=J$219),"→",IF(AND('All Items'!$C15&gt;'All Items'!$D15,'All Items'!$C15&lt;=J$219),"→",""))))))))</f>
        <v>→</v>
      </c>
      <c r="K17" s="47" t="str">
        <f>IF('All Items'!$F15=K$219,"★",IF('All Items'!$E15=K$219,"●",IF('All Items'!$F15=K$219,"★",IF('All Items'!$C15=K$219,"→",IF('All Items'!$D15=K$219,"→",IF(AND(K$219&gt;='All Items'!$C15,K$219&lt;='All Items'!$D15),"→",IF(AND('All Items'!$C15&gt;'All Items'!$D15,'All Items'!$D15&gt;=K$219),"→",IF(AND('All Items'!$C15&gt;'All Items'!$D15,'All Items'!$C15&lt;=K$219),"→",""))))))))</f>
        <v>→</v>
      </c>
      <c r="L17" s="49" t="str">
        <f>IF('All Items'!$F15=L$219,"★",IF('All Items'!$E15=L$219,"●",IF('All Items'!$F15=L$219,"★",IF('All Items'!$C15=L$219,"→",IF('All Items'!$D15=L$219,"→",IF(AND(L$219&gt;='All Items'!$C15,L$219&lt;='All Items'!$D15),"→",IF(AND('All Items'!$C15&gt;'All Items'!$D15,'All Items'!$D15&gt;=L$219),"→",IF(AND('All Items'!$C15&gt;'All Items'!$D15,'All Items'!$C15&lt;=L$219),"→",""))))))))</f>
        <v>→</v>
      </c>
      <c r="M17" s="47" t="str">
        <f>IF('All Items'!$F15=M$219,"★",IF('All Items'!$E15=M$219,"●",IF('All Items'!$F15=M$219,"★",IF('All Items'!$C15=M$219,"→",IF('All Items'!$D15=M$219,"→",IF(AND(M$219&gt;='All Items'!$C15,M$219&lt;='All Items'!$D15),"→",IF(AND('All Items'!$C15&gt;'All Items'!$D15,'All Items'!$D15&gt;=M$219),"→",IF(AND('All Items'!$C15&gt;'All Items'!$D15,'All Items'!$C15&lt;=M$219),"→",""))))))))</f>
        <v>→</v>
      </c>
      <c r="N17" s="49" t="str">
        <f>IF('All Items'!$F15=N$219,"★",IF('All Items'!$E15=N$219,"●",IF('All Items'!$F15=N$219,"★",IF('All Items'!$C15=N$219,"→",IF('All Items'!$D15=N$219,"→",IF(AND(N$219&gt;='All Items'!$C15,N$219&lt;='All Items'!$D15),"→",IF(AND('All Items'!$C15&gt;'All Items'!$D15,'All Items'!$D15&gt;=N$219),"→",IF(AND('All Items'!$C15&gt;'All Items'!$D15,'All Items'!$C15&lt;=N$219),"→",""))))))))</f>
        <v>●</v>
      </c>
    </row>
    <row r="18" spans="1:14" ht="38.25" x14ac:dyDescent="0.2">
      <c r="A18" s="97" t="str">
        <f>IF('All Items'!B16="","",HYPERLINK(VLOOKUP('All Items'!B16,Table26[],2,0),'All Items'!B16))</f>
        <v>Charter School LEAs</v>
      </c>
      <c r="B18" s="30" t="str">
        <f>IF('All Items'!A16="","",'All Items'!A16)</f>
        <v>For new and significantly expanding charter school LEAs, make adjustments to initial allocations using final, current-year data.</v>
      </c>
      <c r="C18" s="47" t="str">
        <f>IF('All Items'!$F16=C$219,"★",IF('All Items'!$E16=C$219,"●",IF('All Items'!$F16=C$219,"★",IF('All Items'!$C16=C$219,"→",IF('All Items'!$D16=C$219,"→",IF(AND(C$219&gt;='All Items'!$C16,C$219&lt;='All Items'!$D16),"→",IF(AND('All Items'!$C16&gt;'All Items'!$D16,'All Items'!$D16&gt;=C$219),"→",IF(AND('All Items'!$C16&gt;'All Items'!$D16,'All Items'!$C16&lt;=C$219),"→",""))))))))</f>
        <v/>
      </c>
      <c r="D18" s="49" t="str">
        <f>IF('All Items'!$F16=D$219,"★",IF('All Items'!$E16=D$219,"●",IF('All Items'!$F16=D$219,"★",IF('All Items'!$C16=D$219,"→",IF('All Items'!$D16=D$219,"→",IF(AND(D$219&gt;='All Items'!$C16,D$219&lt;='All Items'!$D16),"→",IF(AND('All Items'!$C16&gt;'All Items'!$D16,'All Items'!$D16&gt;=D$219),"→",IF(AND('All Items'!$C16&gt;'All Items'!$D16,'All Items'!$C16&lt;=D$219),"→",""))))))))</f>
        <v/>
      </c>
      <c r="E18" s="47" t="str">
        <f>IF('All Items'!$F16=E$219,"★",IF('All Items'!$E16=E$219,"●",IF('All Items'!$F16=E$219,"★",IF('All Items'!$C16=E$219,"→",IF('All Items'!$D16=E$219,"→",IF(AND(E$219&gt;='All Items'!$C16,E$219&lt;='All Items'!$D16),"→",IF(AND('All Items'!$C16&gt;'All Items'!$D16,'All Items'!$D16&gt;=E$219),"→",IF(AND('All Items'!$C16&gt;'All Items'!$D16,'All Items'!$C16&lt;=E$219),"→",""))))))))</f>
        <v/>
      </c>
      <c r="F18" s="49" t="str">
        <f>IF('All Items'!$F16=F$219,"★",IF('All Items'!$E16=F$219,"●",IF('All Items'!$F16=F$219,"★",IF('All Items'!$C16=F$219,"→",IF('All Items'!$D16=F$219,"→",IF(AND(F$219&gt;='All Items'!$C16,F$219&lt;='All Items'!$D16),"→",IF(AND('All Items'!$C16&gt;'All Items'!$D16,'All Items'!$D16&gt;=F$219),"→",IF(AND('All Items'!$C16&gt;'All Items'!$D16,'All Items'!$C16&lt;=F$219),"→",""))))))))</f>
        <v>→</v>
      </c>
      <c r="G18" s="47" t="str">
        <f>IF('All Items'!$F16=G$219,"★",IF('All Items'!$E16=G$219,"●",IF('All Items'!$F16=G$219,"★",IF('All Items'!$C16=G$219,"→",IF('All Items'!$D16=G$219,"→",IF(AND(G$219&gt;='All Items'!$C16,G$219&lt;='All Items'!$D16),"→",IF(AND('All Items'!$C16&gt;'All Items'!$D16,'All Items'!$D16&gt;=G$219),"→",IF(AND('All Items'!$C16&gt;'All Items'!$D16,'All Items'!$C16&lt;=G$219),"→",""))))))))</f>
        <v>→</v>
      </c>
      <c r="H18" s="49" t="str">
        <f>IF('All Items'!$F16=H$219,"★",IF('All Items'!$E16=H$219,"●",IF('All Items'!$F16=H$219,"★",IF('All Items'!$C16=H$219,"→",IF('All Items'!$D16=H$219,"→",IF(AND(H$219&gt;='All Items'!$C16,H$219&lt;='All Items'!$D16),"→",IF(AND('All Items'!$C16&gt;'All Items'!$D16,'All Items'!$D16&gt;=H$219),"→",IF(AND('All Items'!$C16&gt;'All Items'!$D16,'All Items'!$C16&lt;=H$219),"→",""))))))))</f>
        <v>→</v>
      </c>
      <c r="I18" s="47" t="str">
        <f>IF('All Items'!$F16=I$219,"★",IF('All Items'!$E16=I$219,"●",IF('All Items'!$F16=I$219,"★",IF('All Items'!$C16=I$219,"→",IF('All Items'!$D16=I$219,"→",IF(AND(I$219&gt;='All Items'!$C16,I$219&lt;='All Items'!$D16),"→",IF(AND('All Items'!$C16&gt;'All Items'!$D16,'All Items'!$D16&gt;=I$219),"→",IF(AND('All Items'!$C16&gt;'All Items'!$D16,'All Items'!$C16&lt;=I$219),"→",""))))))))</f>
        <v>→</v>
      </c>
      <c r="J18" s="49" t="str">
        <f>IF('All Items'!$F16=J$219,"★",IF('All Items'!$E16=J$219,"●",IF('All Items'!$F16=J$219,"★",IF('All Items'!$C16=J$219,"→",IF('All Items'!$D16=J$219,"→",IF(AND(J$219&gt;='All Items'!$C16,J$219&lt;='All Items'!$D16),"→",IF(AND('All Items'!$C16&gt;'All Items'!$D16,'All Items'!$D16&gt;=J$219),"→",IF(AND('All Items'!$C16&gt;'All Items'!$D16,'All Items'!$C16&lt;=J$219),"→",""))))))))</f>
        <v>→</v>
      </c>
      <c r="K18" s="47" t="str">
        <f>IF('All Items'!$F16=K$219,"★",IF('All Items'!$E16=K$219,"●",IF('All Items'!$F16=K$219,"★",IF('All Items'!$C16=K$219,"→",IF('All Items'!$D16=K$219,"→",IF(AND(K$219&gt;='All Items'!$C16,K$219&lt;='All Items'!$D16),"→",IF(AND('All Items'!$C16&gt;'All Items'!$D16,'All Items'!$D16&gt;=K$219),"→",IF(AND('All Items'!$C16&gt;'All Items'!$D16,'All Items'!$C16&lt;=K$219),"→",""))))))))</f>
        <v>→</v>
      </c>
      <c r="L18" s="49" t="str">
        <f>IF('All Items'!$F16=L$219,"★",IF('All Items'!$E16=L$219,"●",IF('All Items'!$F16=L$219,"★",IF('All Items'!$C16=L$219,"→",IF('All Items'!$D16=L$219,"→",IF(AND(L$219&gt;='All Items'!$C16,L$219&lt;='All Items'!$D16),"→",IF(AND('All Items'!$C16&gt;'All Items'!$D16,'All Items'!$D16&gt;=L$219),"→",IF(AND('All Items'!$C16&gt;'All Items'!$D16,'All Items'!$C16&lt;=L$219),"→",""))))))))</f>
        <v>→</v>
      </c>
      <c r="M18" s="47" t="str">
        <f>IF('All Items'!$F16=M$219,"★",IF('All Items'!$E16=M$219,"●",IF('All Items'!$F16=M$219,"★",IF('All Items'!$C16=M$219,"→",IF('All Items'!$D16=M$219,"→",IF(AND(M$219&gt;='All Items'!$C16,M$219&lt;='All Items'!$D16),"→",IF(AND('All Items'!$C16&gt;'All Items'!$D16,'All Items'!$D16&gt;=M$219),"→",IF(AND('All Items'!$C16&gt;'All Items'!$D16,'All Items'!$C16&lt;=M$219),"→",""))))))))</f>
        <v>→</v>
      </c>
      <c r="N18" s="49" t="str">
        <f>IF('All Items'!$F16=N$219,"★",IF('All Items'!$E16=N$219,"●",IF('All Items'!$F16=N$219,"★",IF('All Items'!$C16=N$219,"→",IF('All Items'!$D16=N$219,"→",IF(AND(N$219&gt;='All Items'!$C16,N$219&lt;='All Items'!$D16),"→",IF(AND('All Items'!$C16&gt;'All Items'!$D16,'All Items'!$D16&gt;=N$219),"→",IF(AND('All Items'!$C16&gt;'All Items'!$D16,'All Items'!$C16&lt;=N$219),"→",""))))))))</f>
        <v>●</v>
      </c>
    </row>
    <row r="19" spans="1:14" ht="38.25" x14ac:dyDescent="0.2">
      <c r="A19" s="97" t="str">
        <f>IF('All Items'!B17="","",HYPERLINK(VLOOKUP('All Items'!B17,Table26[],2,0),'All Items'!B17))</f>
        <v>Excess Costs</v>
      </c>
      <c r="B19" s="30" t="str">
        <f>IF('All Items'!A17="","",'All Items'!A17)</f>
        <v>Check LEA applications for assurance that LEAs will meet the excess costs requirements. Also see “Allocation of Subgrants” tab.</v>
      </c>
      <c r="C19" s="47" t="str">
        <f>IF('All Items'!$F17=C$219,"★",IF('All Items'!$E17=C$219,"●",IF('All Items'!$F17=C$219,"★",IF('All Items'!$C17=C$219,"→",IF('All Items'!$D17=C$219,"→",IF(AND(C$219&gt;='All Items'!$C17,C$219&lt;='All Items'!$D17),"→",IF(AND('All Items'!$C17&gt;'All Items'!$D17,'All Items'!$D17&gt;=C$219),"→",IF(AND('All Items'!$C17&gt;'All Items'!$D17,'All Items'!$C17&lt;=C$219),"→",""))))))))</f>
        <v/>
      </c>
      <c r="D19" s="49" t="str">
        <f>IF('All Items'!$F17=D$219,"★",IF('All Items'!$E17=D$219,"●",IF('All Items'!$F17=D$219,"★",IF('All Items'!$C17=D$219,"→",IF('All Items'!$D17=D$219,"→",IF(AND(D$219&gt;='All Items'!$C17,D$219&lt;='All Items'!$D17),"→",IF(AND('All Items'!$C17&gt;'All Items'!$D17,'All Items'!$D17&gt;=D$219),"→",IF(AND('All Items'!$C17&gt;'All Items'!$D17,'All Items'!$C17&lt;=D$219),"→",""))))))))</f>
        <v/>
      </c>
      <c r="E19" s="47" t="str">
        <f>IF('All Items'!$F17=E$219,"★",IF('All Items'!$E17=E$219,"●",IF('All Items'!$F17=E$219,"★",IF('All Items'!$C17=E$219,"→",IF('All Items'!$D17=E$219,"→",IF(AND(E$219&gt;='All Items'!$C17,E$219&lt;='All Items'!$D17),"→",IF(AND('All Items'!$C17&gt;'All Items'!$D17,'All Items'!$D17&gt;=E$219),"→",IF(AND('All Items'!$C17&gt;'All Items'!$D17,'All Items'!$C17&lt;=E$219),"→",""))))))))</f>
        <v/>
      </c>
      <c r="F19" s="49" t="str">
        <f>IF('All Items'!$F17=F$219,"★",IF('All Items'!$E17=F$219,"●",IF('All Items'!$F17=F$219,"★",IF('All Items'!$C17=F$219,"→",IF('All Items'!$D17=F$219,"→",IF(AND(F$219&gt;='All Items'!$C17,F$219&lt;='All Items'!$D17),"→",IF(AND('All Items'!$C17&gt;'All Items'!$D17,'All Items'!$D17&gt;=F$219),"→",IF(AND('All Items'!$C17&gt;'All Items'!$D17,'All Items'!$C17&lt;=F$219),"→",""))))))))</f>
        <v/>
      </c>
      <c r="G19" s="47" t="str">
        <f>IF('All Items'!$F17=G$219,"★",IF('All Items'!$E17=G$219,"●",IF('All Items'!$F17=G$219,"★",IF('All Items'!$C17=G$219,"→",IF('All Items'!$D17=G$219,"→",IF(AND(G$219&gt;='All Items'!$C17,G$219&lt;='All Items'!$D17),"→",IF(AND('All Items'!$C17&gt;'All Items'!$D17,'All Items'!$D17&gt;=G$219),"→",IF(AND('All Items'!$C17&gt;'All Items'!$D17,'All Items'!$C17&lt;=G$219),"→",""))))))))</f>
        <v/>
      </c>
      <c r="H19" s="49" t="str">
        <f>IF('All Items'!$F17=H$219,"★",IF('All Items'!$E17=H$219,"●",IF('All Items'!$F17=H$219,"★",IF('All Items'!$C17=H$219,"→",IF('All Items'!$D17=H$219,"→",IF(AND(H$219&gt;='All Items'!$C17,H$219&lt;='All Items'!$D17),"→",IF(AND('All Items'!$C17&gt;'All Items'!$D17,'All Items'!$D17&gt;=H$219),"→",IF(AND('All Items'!$C17&gt;'All Items'!$D17,'All Items'!$C17&lt;=H$219),"→",""))))))))</f>
        <v/>
      </c>
      <c r="I19" s="47" t="str">
        <f>IF('All Items'!$F17=I$219,"★",IF('All Items'!$E17=I$219,"●",IF('All Items'!$F17=I$219,"★",IF('All Items'!$C17=I$219,"→",IF('All Items'!$D17=I$219,"→",IF(AND(I$219&gt;='All Items'!$C17,I$219&lt;='All Items'!$D17),"→",IF(AND('All Items'!$C17&gt;'All Items'!$D17,'All Items'!$D17&gt;=I$219),"→",IF(AND('All Items'!$C17&gt;'All Items'!$D17,'All Items'!$C17&lt;=I$219),"→",""))))))))</f>
        <v/>
      </c>
      <c r="J19" s="49" t="str">
        <f>IF('All Items'!$F17=J$219,"★",IF('All Items'!$E17=J$219,"●",IF('All Items'!$F17=J$219,"★",IF('All Items'!$C17=J$219,"→",IF('All Items'!$D17=J$219,"→",IF(AND(J$219&gt;='All Items'!$C17,J$219&lt;='All Items'!$D17),"→",IF(AND('All Items'!$C17&gt;'All Items'!$D17,'All Items'!$D17&gt;=J$219),"→",IF(AND('All Items'!$C17&gt;'All Items'!$D17,'All Items'!$C17&lt;=J$219),"→",""))))))))</f>
        <v/>
      </c>
      <c r="K19" s="47" t="str">
        <f>IF('All Items'!$F17=K$219,"★",IF('All Items'!$E17=K$219,"●",IF('All Items'!$F17=K$219,"★",IF('All Items'!$C17=K$219,"→",IF('All Items'!$D17=K$219,"→",IF(AND(K$219&gt;='All Items'!$C17,K$219&lt;='All Items'!$D17),"→",IF(AND('All Items'!$C17&gt;'All Items'!$D17,'All Items'!$D17&gt;=K$219),"→",IF(AND('All Items'!$C17&gt;'All Items'!$D17,'All Items'!$C17&lt;=K$219),"→",""))))))))</f>
        <v/>
      </c>
      <c r="L19" s="49" t="str">
        <f>IF('All Items'!$F17=L$219,"★",IF('All Items'!$E17=L$219,"●",IF('All Items'!$F17=L$219,"★",IF('All Items'!$C17=L$219,"→",IF('All Items'!$D17=L$219,"→",IF(AND(L$219&gt;='All Items'!$C17,L$219&lt;='All Items'!$D17),"→",IF(AND('All Items'!$C17&gt;'All Items'!$D17,'All Items'!$D17&gt;=L$219),"→",IF(AND('All Items'!$C17&gt;'All Items'!$D17,'All Items'!$C17&lt;=L$219),"→",""))))))))</f>
        <v>→</v>
      </c>
      <c r="M19" s="47" t="str">
        <f>IF('All Items'!$F17=M$219,"★",IF('All Items'!$E17=M$219,"●",IF('All Items'!$F17=M$219,"★",IF('All Items'!$C17=M$219,"→",IF('All Items'!$D17=M$219,"→",IF(AND(M$219&gt;='All Items'!$C17,M$219&lt;='All Items'!$D17),"→",IF(AND('All Items'!$C17&gt;'All Items'!$D17,'All Items'!$D17&gt;=M$219),"→",IF(AND('All Items'!$C17&gt;'All Items'!$D17,'All Items'!$C17&lt;=M$219),"→",""))))))))</f>
        <v>→</v>
      </c>
      <c r="N19" s="49" t="str">
        <f>IF('All Items'!$F17=N$219,"★",IF('All Items'!$E17=N$219,"●",IF('All Items'!$F17=N$219,"★",IF('All Items'!$C17=N$219,"→",IF('All Items'!$D17=N$219,"→",IF(AND(N$219&gt;='All Items'!$C17,N$219&lt;='All Items'!$D17),"→",IF(AND('All Items'!$C17&gt;'All Items'!$D17,'All Items'!$D17&gt;=N$219),"→",IF(AND('All Items'!$C17&gt;'All Items'!$D17,'All Items'!$C17&lt;=N$219),"→",""))))))))</f>
        <v>●</v>
      </c>
    </row>
    <row r="20" spans="1:14" ht="25.5" x14ac:dyDescent="0.2">
      <c r="A20" s="97" t="str">
        <f>IF('All Items'!B18="","",HYPERLINK(VLOOKUP('All Items'!B18,Table26[],2,0),'All Items'!B18))</f>
        <v>Excess Costs</v>
      </c>
      <c r="B20" s="30" t="str">
        <f>IF('All Items'!A18="","",'All Items'!A18)</f>
        <v>Remind LEAs to track and document expenditures (elementary and secondary) for the excess costs calculation.</v>
      </c>
      <c r="C20" s="47" t="str">
        <f>IF('All Items'!$F18=C$219,"★",IF('All Items'!$E18=C$219,"●",IF('All Items'!$F18=C$219,"★",IF('All Items'!$C18=C$219,"→",IF('All Items'!$D18=C$219,"→",IF(AND(C$219&gt;='All Items'!$C18,C$219&lt;='All Items'!$D18),"→",IF(AND('All Items'!$C18&gt;'All Items'!$D18,'All Items'!$D18&gt;=C$219),"→",IF(AND('All Items'!$C18&gt;'All Items'!$D18,'All Items'!$C18&lt;=C$219),"→",""))))))))</f>
        <v>→</v>
      </c>
      <c r="D20" s="49" t="str">
        <f>IF('All Items'!$F18=D$219,"★",IF('All Items'!$E18=D$219,"●",IF('All Items'!$F18=D$219,"★",IF('All Items'!$C18=D$219,"→",IF('All Items'!$D18=D$219,"→",IF(AND(D$219&gt;='All Items'!$C18,D$219&lt;='All Items'!$D18),"→",IF(AND('All Items'!$C18&gt;'All Items'!$D18,'All Items'!$D18&gt;=D$219),"→",IF(AND('All Items'!$C18&gt;'All Items'!$D18,'All Items'!$C18&lt;=D$219),"→",""))))))))</f>
        <v>→</v>
      </c>
      <c r="E20" s="47" t="str">
        <f>IF('All Items'!$F18=E$219,"★",IF('All Items'!$E18=E$219,"●",IF('All Items'!$F18=E$219,"★",IF('All Items'!$C18=E$219,"→",IF('All Items'!$D18=E$219,"→",IF(AND(E$219&gt;='All Items'!$C18,E$219&lt;='All Items'!$D18),"→",IF(AND('All Items'!$C18&gt;'All Items'!$D18,'All Items'!$D18&gt;=E$219),"→",IF(AND('All Items'!$C18&gt;'All Items'!$D18,'All Items'!$C18&lt;=E$219),"→",""))))))))</f>
        <v>→</v>
      </c>
      <c r="F20" s="49" t="str">
        <f>IF('All Items'!$F18=F$219,"★",IF('All Items'!$E18=F$219,"●",IF('All Items'!$F18=F$219,"★",IF('All Items'!$C18=F$219,"→",IF('All Items'!$D18=F$219,"→",IF(AND(F$219&gt;='All Items'!$C18,F$219&lt;='All Items'!$D18),"→",IF(AND('All Items'!$C18&gt;'All Items'!$D18,'All Items'!$D18&gt;=F$219),"→",IF(AND('All Items'!$C18&gt;'All Items'!$D18,'All Items'!$C18&lt;=F$219),"→",""))))))))</f>
        <v>→</v>
      </c>
      <c r="G20" s="47" t="str">
        <f>IF('All Items'!$F18=G$219,"★",IF('All Items'!$E18=G$219,"●",IF('All Items'!$F18=G$219,"★",IF('All Items'!$C18=G$219,"→",IF('All Items'!$D18=G$219,"→",IF(AND(G$219&gt;='All Items'!$C18,G$219&lt;='All Items'!$D18),"→",IF(AND('All Items'!$C18&gt;'All Items'!$D18,'All Items'!$D18&gt;=G$219),"→",IF(AND('All Items'!$C18&gt;'All Items'!$D18,'All Items'!$C18&lt;=G$219),"→",""))))))))</f>
        <v>→</v>
      </c>
      <c r="H20" s="49" t="str">
        <f>IF('All Items'!$F18=H$219,"★",IF('All Items'!$E18=H$219,"●",IF('All Items'!$F18=H$219,"★",IF('All Items'!$C18=H$219,"→",IF('All Items'!$D18=H$219,"→",IF(AND(H$219&gt;='All Items'!$C18,H$219&lt;='All Items'!$D18),"→",IF(AND('All Items'!$C18&gt;'All Items'!$D18,'All Items'!$D18&gt;=H$219),"→",IF(AND('All Items'!$C18&gt;'All Items'!$D18,'All Items'!$C18&lt;=H$219),"→",""))))))))</f>
        <v>→</v>
      </c>
      <c r="I20" s="47" t="str">
        <f>IF('All Items'!$F18=I$219,"★",IF('All Items'!$E18=I$219,"●",IF('All Items'!$F18=I$219,"★",IF('All Items'!$C18=I$219,"→",IF('All Items'!$D18=I$219,"→",IF(AND(I$219&gt;='All Items'!$C18,I$219&lt;='All Items'!$D18),"→",IF(AND('All Items'!$C18&gt;'All Items'!$D18,'All Items'!$D18&gt;=I$219),"→",IF(AND('All Items'!$C18&gt;'All Items'!$D18,'All Items'!$C18&lt;=I$219),"→",""))))))))</f>
        <v>→</v>
      </c>
      <c r="J20" s="49" t="str">
        <f>IF('All Items'!$F18=J$219,"★",IF('All Items'!$E18=J$219,"●",IF('All Items'!$F18=J$219,"★",IF('All Items'!$C18=J$219,"→",IF('All Items'!$D18=J$219,"→",IF(AND(J$219&gt;='All Items'!$C18,J$219&lt;='All Items'!$D18),"→",IF(AND('All Items'!$C18&gt;'All Items'!$D18,'All Items'!$D18&gt;=J$219),"→",IF(AND('All Items'!$C18&gt;'All Items'!$D18,'All Items'!$C18&lt;=J$219),"→",""))))))))</f>
        <v>→</v>
      </c>
      <c r="K20" s="47" t="str">
        <f>IF('All Items'!$F18=K$219,"★",IF('All Items'!$E18=K$219,"●",IF('All Items'!$F18=K$219,"★",IF('All Items'!$C18=K$219,"→",IF('All Items'!$D18=K$219,"→",IF(AND(K$219&gt;='All Items'!$C18,K$219&lt;='All Items'!$D18),"→",IF(AND('All Items'!$C18&gt;'All Items'!$D18,'All Items'!$D18&gt;=K$219),"→",IF(AND('All Items'!$C18&gt;'All Items'!$D18,'All Items'!$C18&lt;=K$219),"→",""))))))))</f>
        <v>→</v>
      </c>
      <c r="L20" s="49" t="str">
        <f>IF('All Items'!$F18=L$219,"★",IF('All Items'!$E18=L$219,"●",IF('All Items'!$F18=L$219,"★",IF('All Items'!$C18=L$219,"→",IF('All Items'!$D18=L$219,"→",IF(AND(L$219&gt;='All Items'!$C18,L$219&lt;='All Items'!$D18),"→",IF(AND('All Items'!$C18&gt;'All Items'!$D18,'All Items'!$D18&gt;=L$219),"→",IF(AND('All Items'!$C18&gt;'All Items'!$D18,'All Items'!$C18&lt;=L$219),"→",""))))))))</f>
        <v>→</v>
      </c>
      <c r="M20" s="47" t="str">
        <f>IF('All Items'!$F18=M$219,"★",IF('All Items'!$E18=M$219,"●",IF('All Items'!$F18=M$219,"★",IF('All Items'!$C18=M$219,"→",IF('All Items'!$D18=M$219,"→",IF(AND(M$219&gt;='All Items'!$C18,M$219&lt;='All Items'!$D18),"→",IF(AND('All Items'!$C18&gt;'All Items'!$D18,'All Items'!$D18&gt;=M$219),"→",IF(AND('All Items'!$C18&gt;'All Items'!$D18,'All Items'!$C18&lt;=M$219),"→",""))))))))</f>
        <v>→</v>
      </c>
      <c r="N20" s="49" t="str">
        <f>IF('All Items'!$F18=N$219,"★",IF('All Items'!$E18=N$219,"●",IF('All Items'!$F18=N$219,"★",IF('All Items'!$C18=N$219,"→",IF('All Items'!$D18=N$219,"→",IF(AND(N$219&gt;='All Items'!$C18,N$219&lt;='All Items'!$D18),"→",IF(AND('All Items'!$C18&gt;'All Items'!$D18,'All Items'!$D18&gt;=N$219),"→",IF(AND('All Items'!$C18&gt;'All Items'!$D18,'All Items'!$C18&lt;=N$219),"→",""))))))))</f>
        <v>●</v>
      </c>
    </row>
    <row r="21" spans="1:14" ht="51" x14ac:dyDescent="0.2">
      <c r="A21" s="97" t="str">
        <f>IF('All Items'!B19="","",HYPERLINK(VLOOKUP('All Items'!B19,Table26[],2,0),'All Items'!B19))</f>
        <v>Excess Costs</v>
      </c>
      <c r="B21" s="30" t="str">
        <f>IF('All Items'!A19="","",'All Items'!A19)</f>
        <v>Complete data for excess costs calculations from final amounts of funds expended by the LEA on all students and on students with disabilities for the most recent year for which final data are available.</v>
      </c>
      <c r="C21" s="47" t="str">
        <f>IF('All Items'!$F19=C$219,"★",IF('All Items'!$E19=C$219,"●",IF('All Items'!$F19=C$219,"★",IF('All Items'!$C19=C$219,"→",IF('All Items'!$D19=C$219,"→",IF(AND(C$219&gt;='All Items'!$C19,C$219&lt;='All Items'!$D19),"→",IF(AND('All Items'!$C19&gt;'All Items'!$D19,'All Items'!$D19&gt;=C$219),"→",IF(AND('All Items'!$C19&gt;'All Items'!$D19,'All Items'!$C19&lt;=C$219),"→",""))))))))</f>
        <v/>
      </c>
      <c r="D21" s="49" t="str">
        <f>IF('All Items'!$F19=D$219,"★",IF('All Items'!$E19=D$219,"●",IF('All Items'!$F19=D$219,"★",IF('All Items'!$C19=D$219,"→",IF('All Items'!$D19=D$219,"→",IF(AND(D$219&gt;='All Items'!$C19,D$219&lt;='All Items'!$D19),"→",IF(AND('All Items'!$C19&gt;'All Items'!$D19,'All Items'!$D19&gt;=D$219),"→",IF(AND('All Items'!$C19&gt;'All Items'!$D19,'All Items'!$C19&lt;=D$219),"→",""))))))))</f>
        <v>→</v>
      </c>
      <c r="E21" s="47" t="str">
        <f>IF('All Items'!$F19=E$219,"★",IF('All Items'!$E19=E$219,"●",IF('All Items'!$F19=E$219,"★",IF('All Items'!$C19=E$219,"→",IF('All Items'!$D19=E$219,"→",IF(AND(E$219&gt;='All Items'!$C19,E$219&lt;='All Items'!$D19),"→",IF(AND('All Items'!$C19&gt;'All Items'!$D19,'All Items'!$D19&gt;=E$219),"→",IF(AND('All Items'!$C19&gt;'All Items'!$D19,'All Items'!$C19&lt;=E$219),"→",""))))))))</f>
        <v>→</v>
      </c>
      <c r="F21" s="49" t="str">
        <f>IF('All Items'!$F19=F$219,"★",IF('All Items'!$E19=F$219,"●",IF('All Items'!$F19=F$219,"★",IF('All Items'!$C19=F$219,"→",IF('All Items'!$D19=F$219,"→",IF(AND(F$219&gt;='All Items'!$C19,F$219&lt;='All Items'!$D19),"→",IF(AND('All Items'!$C19&gt;'All Items'!$D19,'All Items'!$D19&gt;=F$219),"→",IF(AND('All Items'!$C19&gt;'All Items'!$D19,'All Items'!$C19&lt;=F$219),"→",""))))))))</f>
        <v>→</v>
      </c>
      <c r="G21" s="47" t="str">
        <f>IF('All Items'!$F19=G$219,"★",IF('All Items'!$E19=G$219,"●",IF('All Items'!$F19=G$219,"★",IF('All Items'!$C19=G$219,"→",IF('All Items'!$D19=G$219,"→",IF(AND(G$219&gt;='All Items'!$C19,G$219&lt;='All Items'!$D19),"→",IF(AND('All Items'!$C19&gt;'All Items'!$D19,'All Items'!$D19&gt;=G$219),"→",IF(AND('All Items'!$C19&gt;'All Items'!$D19,'All Items'!$C19&lt;=G$219),"→",""))))))))</f>
        <v>●</v>
      </c>
      <c r="H21" s="49" t="str">
        <f>IF('All Items'!$F19=H$219,"★",IF('All Items'!$E19=H$219,"●",IF('All Items'!$F19=H$219,"★",IF('All Items'!$C19=H$219,"→",IF('All Items'!$D19=H$219,"→",IF(AND(H$219&gt;='All Items'!$C19,H$219&lt;='All Items'!$D19),"→",IF(AND('All Items'!$C19&gt;'All Items'!$D19,'All Items'!$D19&gt;=H$219),"→",IF(AND('All Items'!$C19&gt;'All Items'!$D19,'All Items'!$C19&lt;=H$219),"→",""))))))))</f>
        <v/>
      </c>
      <c r="I21" s="47" t="str">
        <f>IF('All Items'!$F19=I$219,"★",IF('All Items'!$E19=I$219,"●",IF('All Items'!$F19=I$219,"★",IF('All Items'!$C19=I$219,"→",IF('All Items'!$D19=I$219,"→",IF(AND(I$219&gt;='All Items'!$C19,I$219&lt;='All Items'!$D19),"→",IF(AND('All Items'!$C19&gt;'All Items'!$D19,'All Items'!$D19&gt;=I$219),"→",IF(AND('All Items'!$C19&gt;'All Items'!$D19,'All Items'!$C19&lt;=I$219),"→",""))))))))</f>
        <v/>
      </c>
      <c r="J21" s="49" t="str">
        <f>IF('All Items'!$F19=J$219,"★",IF('All Items'!$E19=J$219,"●",IF('All Items'!$F19=J$219,"★",IF('All Items'!$C19=J$219,"→",IF('All Items'!$D19=J$219,"→",IF(AND(J$219&gt;='All Items'!$C19,J$219&lt;='All Items'!$D19),"→",IF(AND('All Items'!$C19&gt;'All Items'!$D19,'All Items'!$D19&gt;=J$219),"→",IF(AND('All Items'!$C19&gt;'All Items'!$D19,'All Items'!$C19&lt;=J$219),"→",""))))))))</f>
        <v/>
      </c>
      <c r="K21" s="47" t="str">
        <f>IF('All Items'!$F19=K$219,"★",IF('All Items'!$E19=K$219,"●",IF('All Items'!$F19=K$219,"★",IF('All Items'!$C19=K$219,"→",IF('All Items'!$D19=K$219,"→",IF(AND(K$219&gt;='All Items'!$C19,K$219&lt;='All Items'!$D19),"→",IF(AND('All Items'!$C19&gt;'All Items'!$D19,'All Items'!$D19&gt;=K$219),"→",IF(AND('All Items'!$C19&gt;'All Items'!$D19,'All Items'!$C19&lt;=K$219),"→",""))))))))</f>
        <v/>
      </c>
      <c r="L21" s="49" t="str">
        <f>IF('All Items'!$F19=L$219,"★",IF('All Items'!$E19=L$219,"●",IF('All Items'!$F19=L$219,"★",IF('All Items'!$C19=L$219,"→",IF('All Items'!$D19=L$219,"→",IF(AND(L$219&gt;='All Items'!$C19,L$219&lt;='All Items'!$D19),"→",IF(AND('All Items'!$C19&gt;'All Items'!$D19,'All Items'!$D19&gt;=L$219),"→",IF(AND('All Items'!$C19&gt;'All Items'!$D19,'All Items'!$C19&lt;=L$219),"→",""))))))))</f>
        <v/>
      </c>
      <c r="M21" s="47" t="str">
        <f>IF('All Items'!$F19=M$219,"★",IF('All Items'!$E19=M$219,"●",IF('All Items'!$F19=M$219,"★",IF('All Items'!$C19=M$219,"→",IF('All Items'!$D19=M$219,"→",IF(AND(M$219&gt;='All Items'!$C19,M$219&lt;='All Items'!$D19),"→",IF(AND('All Items'!$C19&gt;'All Items'!$D19,'All Items'!$D19&gt;=M$219),"→",IF(AND('All Items'!$C19&gt;'All Items'!$D19,'All Items'!$C19&lt;=M$219),"→",""))))))))</f>
        <v/>
      </c>
      <c r="N21" s="49" t="str">
        <f>IF('All Items'!$F19=N$219,"★",IF('All Items'!$E19=N$219,"●",IF('All Items'!$F19=N$219,"★",IF('All Items'!$C19=N$219,"→",IF('All Items'!$D19=N$219,"→",IF(AND(N$219&gt;='All Items'!$C19,N$219&lt;='All Items'!$D19),"→",IF(AND('All Items'!$C19&gt;'All Items'!$D19,'All Items'!$D19&gt;=N$219),"→",IF(AND('All Items'!$C19&gt;'All Items'!$D19,'All Items'!$C19&lt;=N$219),"→",""))))))))</f>
        <v/>
      </c>
    </row>
    <row r="22" spans="1:14" ht="38.25" x14ac:dyDescent="0.2">
      <c r="A22" s="97" t="str">
        <f>IF('All Items'!B20="","",HYPERLINK(VLOOKUP('All Items'!B20,Table26[],2,0),'All Items'!B20))</f>
        <v>Excess Costs</v>
      </c>
      <c r="B22" s="30" t="str">
        <f>IF('All Items'!A20="","",'All Items'!A20)</f>
        <v>Review each LEA’s expenditure data for compliance with excess costs calculation requirements for the most recent year for which final data are available.</v>
      </c>
      <c r="C22" s="47" t="str">
        <f>IF('All Items'!$F20=C$219,"★",IF('All Items'!$E20=C$219,"●",IF('All Items'!$F20=C$219,"★",IF('All Items'!$C20=C$219,"→",IF('All Items'!$D20=C$219,"→",IF(AND(C$219&gt;='All Items'!$C20,C$219&lt;='All Items'!$D20),"→",IF(AND('All Items'!$C20&gt;'All Items'!$D20,'All Items'!$D20&gt;=C$219),"→",IF(AND('All Items'!$C20&gt;'All Items'!$D20,'All Items'!$C20&lt;=C$219),"→",""))))))))</f>
        <v/>
      </c>
      <c r="D22" s="49" t="str">
        <f>IF('All Items'!$F20=D$219,"★",IF('All Items'!$E20=D$219,"●",IF('All Items'!$F20=D$219,"★",IF('All Items'!$C20=D$219,"→",IF('All Items'!$D20=D$219,"→",IF(AND(D$219&gt;='All Items'!$C20,D$219&lt;='All Items'!$D20),"→",IF(AND('All Items'!$C20&gt;'All Items'!$D20,'All Items'!$D20&gt;=D$219),"→",IF(AND('All Items'!$C20&gt;'All Items'!$D20,'All Items'!$C20&lt;=D$219),"→",""))))))))</f>
        <v/>
      </c>
      <c r="E22" s="47" t="str">
        <f>IF('All Items'!$F20=E$219,"★",IF('All Items'!$E20=E$219,"●",IF('All Items'!$F20=E$219,"★",IF('All Items'!$C20=E$219,"→",IF('All Items'!$D20=E$219,"→",IF(AND(E$219&gt;='All Items'!$C20,E$219&lt;='All Items'!$D20),"→",IF(AND('All Items'!$C20&gt;'All Items'!$D20,'All Items'!$D20&gt;=E$219),"→",IF(AND('All Items'!$C20&gt;'All Items'!$D20,'All Items'!$C20&lt;=E$219),"→",""))))))))</f>
        <v/>
      </c>
      <c r="F22" s="49" t="str">
        <f>IF('All Items'!$F20=F$219,"★",IF('All Items'!$E20=F$219,"●",IF('All Items'!$F20=F$219,"★",IF('All Items'!$C20=F$219,"→",IF('All Items'!$D20=F$219,"→",IF(AND(F$219&gt;='All Items'!$C20,F$219&lt;='All Items'!$D20),"→",IF(AND('All Items'!$C20&gt;'All Items'!$D20,'All Items'!$D20&gt;=F$219),"→",IF(AND('All Items'!$C20&gt;'All Items'!$D20,'All Items'!$C20&lt;=F$219),"→",""))))))))</f>
        <v/>
      </c>
      <c r="G22" s="47" t="str">
        <f>IF('All Items'!$F20=G$219,"★",IF('All Items'!$E20=G$219,"●",IF('All Items'!$F20=G$219,"★",IF('All Items'!$C20=G$219,"→",IF('All Items'!$D20=G$219,"→",IF(AND(G$219&gt;='All Items'!$C20,G$219&lt;='All Items'!$D20),"→",IF(AND('All Items'!$C20&gt;'All Items'!$D20,'All Items'!$D20&gt;=G$219),"→",IF(AND('All Items'!$C20&gt;'All Items'!$D20,'All Items'!$C20&lt;=G$219),"→",""))))))))</f>
        <v/>
      </c>
      <c r="H22" s="49" t="str">
        <f>IF('All Items'!$F20=H$219,"★",IF('All Items'!$E20=H$219,"●",IF('All Items'!$F20=H$219,"★",IF('All Items'!$C20=H$219,"→",IF('All Items'!$D20=H$219,"→",IF(AND(H$219&gt;='All Items'!$C20,H$219&lt;='All Items'!$D20),"→",IF(AND('All Items'!$C20&gt;'All Items'!$D20,'All Items'!$D20&gt;=H$219),"→",IF(AND('All Items'!$C20&gt;'All Items'!$D20,'All Items'!$C20&lt;=H$219),"→",""))))))))</f>
        <v>→</v>
      </c>
      <c r="I22" s="47" t="str">
        <f>IF('All Items'!$F20=I$219,"★",IF('All Items'!$E20=I$219,"●",IF('All Items'!$F20=I$219,"★",IF('All Items'!$C20=I$219,"→",IF('All Items'!$D20=I$219,"→",IF(AND(I$219&gt;='All Items'!$C20,I$219&lt;='All Items'!$D20),"→",IF(AND('All Items'!$C20&gt;'All Items'!$D20,'All Items'!$D20&gt;=I$219),"→",IF(AND('All Items'!$C20&gt;'All Items'!$D20,'All Items'!$C20&lt;=I$219),"→",""))))))))</f>
        <v>→</v>
      </c>
      <c r="J22" s="49" t="str">
        <f>IF('All Items'!$F20=J$219,"★",IF('All Items'!$E20=J$219,"●",IF('All Items'!$F20=J$219,"★",IF('All Items'!$C20=J$219,"→",IF('All Items'!$D20=J$219,"→",IF(AND(J$219&gt;='All Items'!$C20,J$219&lt;='All Items'!$D20),"→",IF(AND('All Items'!$C20&gt;'All Items'!$D20,'All Items'!$D20&gt;=J$219),"→",IF(AND('All Items'!$C20&gt;'All Items'!$D20,'All Items'!$C20&lt;=J$219),"→",""))))))))</f>
        <v>→</v>
      </c>
      <c r="K22" s="47" t="str">
        <f>IF('All Items'!$F20=K$219,"★",IF('All Items'!$E20=K$219,"●",IF('All Items'!$F20=K$219,"★",IF('All Items'!$C20=K$219,"→",IF('All Items'!$D20=K$219,"→",IF(AND(K$219&gt;='All Items'!$C20,K$219&lt;='All Items'!$D20),"→",IF(AND('All Items'!$C20&gt;'All Items'!$D20,'All Items'!$D20&gt;=K$219),"→",IF(AND('All Items'!$C20&gt;'All Items'!$D20,'All Items'!$C20&lt;=K$219),"→",""))))))))</f>
        <v>→</v>
      </c>
      <c r="L22" s="49" t="str">
        <f>IF('All Items'!$F20=L$219,"★",IF('All Items'!$E20=L$219,"●",IF('All Items'!$F20=L$219,"★",IF('All Items'!$C20=L$219,"→",IF('All Items'!$D20=L$219,"→",IF(AND(L$219&gt;='All Items'!$C20,L$219&lt;='All Items'!$D20),"→",IF(AND('All Items'!$C20&gt;'All Items'!$D20,'All Items'!$D20&gt;=L$219),"→",IF(AND('All Items'!$C20&gt;'All Items'!$D20,'All Items'!$C20&lt;=L$219),"→",""))))))))</f>
        <v>→</v>
      </c>
      <c r="M22" s="47" t="str">
        <f>IF('All Items'!$F20=M$219,"★",IF('All Items'!$E20=M$219,"●",IF('All Items'!$F20=M$219,"★",IF('All Items'!$C20=M$219,"→",IF('All Items'!$D20=M$219,"→",IF(AND(M$219&gt;='All Items'!$C20,M$219&lt;='All Items'!$D20),"→",IF(AND('All Items'!$C20&gt;'All Items'!$D20,'All Items'!$D20&gt;=M$219),"→",IF(AND('All Items'!$C20&gt;'All Items'!$D20,'All Items'!$C20&lt;=M$219),"→",""))))))))</f>
        <v>→</v>
      </c>
      <c r="N22" s="49" t="str">
        <f>IF('All Items'!$F20=N$219,"★",IF('All Items'!$E20=N$219,"●",IF('All Items'!$F20=N$219,"★",IF('All Items'!$C20=N$219,"→",IF('All Items'!$D20=N$219,"→",IF(AND(N$219&gt;='All Items'!$C20,N$219&lt;='All Items'!$D20),"→",IF(AND('All Items'!$C20&gt;'All Items'!$D20,'All Items'!$D20&gt;=N$219),"→",IF(AND('All Items'!$C20&gt;'All Items'!$D20,'All Items'!$C20&lt;=N$219),"→",""))))))))</f>
        <v>●</v>
      </c>
    </row>
    <row r="23" spans="1:14" ht="51" x14ac:dyDescent="0.2">
      <c r="A23" s="97" t="str">
        <f>IF('All Items'!B21="","",HYPERLINK(VLOOKUP('All Items'!B21,Table26[],2,0),'All Items'!B21))</f>
        <v>Excess Costs</v>
      </c>
      <c r="B23" s="30" t="str">
        <f>IF('All Items'!A21="","",'All Items'!A21)</f>
        <v>After determining compliance for the most recent year for which final data are available, provide TA to LEAs that did not meet compliance in prior years and ensure that they are meeting excess costs requirements.</v>
      </c>
      <c r="C23" s="47" t="str">
        <f>IF('All Items'!$F21=C$219,"★",IF('All Items'!$E21=C$219,"●",IF('All Items'!$F21=C$219,"★",IF('All Items'!$C21=C$219,"→",IF('All Items'!$D21=C$219,"→",IF(AND(C$219&gt;='All Items'!$C21,C$219&lt;='All Items'!$D21),"→",IF(AND('All Items'!$C21&gt;'All Items'!$D21,'All Items'!$D21&gt;=C$219),"→",IF(AND('All Items'!$C21&gt;'All Items'!$D21,'All Items'!$C21&lt;=C$219),"→",""))))))))</f>
        <v/>
      </c>
      <c r="D23" s="49" t="str">
        <f>IF('All Items'!$F21=D$219,"★",IF('All Items'!$E21=D$219,"●",IF('All Items'!$F21=D$219,"★",IF('All Items'!$C21=D$219,"→",IF('All Items'!$D21=D$219,"→",IF(AND(D$219&gt;='All Items'!$C21,D$219&lt;='All Items'!$D21),"→",IF(AND('All Items'!$C21&gt;'All Items'!$D21,'All Items'!$D21&gt;=D$219),"→",IF(AND('All Items'!$C21&gt;'All Items'!$D21,'All Items'!$C21&lt;=D$219),"→",""))))))))</f>
        <v/>
      </c>
      <c r="E23" s="47" t="str">
        <f>IF('All Items'!$F21=E$219,"★",IF('All Items'!$E21=E$219,"●",IF('All Items'!$F21=E$219,"★",IF('All Items'!$C21=E$219,"→",IF('All Items'!$D21=E$219,"→",IF(AND(E$219&gt;='All Items'!$C21,E$219&lt;='All Items'!$D21),"→",IF(AND('All Items'!$C21&gt;'All Items'!$D21,'All Items'!$D21&gt;=E$219),"→",IF(AND('All Items'!$C21&gt;'All Items'!$D21,'All Items'!$C21&lt;=E$219),"→",""))))))))</f>
        <v/>
      </c>
      <c r="F23" s="49" t="str">
        <f>IF('All Items'!$F21=F$219,"★",IF('All Items'!$E21=F$219,"●",IF('All Items'!$F21=F$219,"★",IF('All Items'!$C21=F$219,"→",IF('All Items'!$D21=F$219,"→",IF(AND(F$219&gt;='All Items'!$C21,F$219&lt;='All Items'!$D21),"→",IF(AND('All Items'!$C21&gt;'All Items'!$D21,'All Items'!$D21&gt;=F$219),"→",IF(AND('All Items'!$C21&gt;'All Items'!$D21,'All Items'!$C21&lt;=F$219),"→",""))))))))</f>
        <v/>
      </c>
      <c r="G23" s="47" t="str">
        <f>IF('All Items'!$F21=G$219,"★",IF('All Items'!$E21=G$219,"●",IF('All Items'!$F21=G$219,"★",IF('All Items'!$C21=G$219,"→",IF('All Items'!$D21=G$219,"→",IF(AND(G$219&gt;='All Items'!$C21,G$219&lt;='All Items'!$D21),"→",IF(AND('All Items'!$C21&gt;'All Items'!$D21,'All Items'!$D21&gt;=G$219),"→",IF(AND('All Items'!$C21&gt;'All Items'!$D21,'All Items'!$C21&lt;=G$219),"→",""))))))))</f>
        <v/>
      </c>
      <c r="H23" s="49" t="str">
        <f>IF('All Items'!$F21=H$219,"★",IF('All Items'!$E21=H$219,"●",IF('All Items'!$F21=H$219,"★",IF('All Items'!$C21=H$219,"→",IF('All Items'!$D21=H$219,"→",IF(AND(H$219&gt;='All Items'!$C21,H$219&lt;='All Items'!$D21),"→",IF(AND('All Items'!$C21&gt;'All Items'!$D21,'All Items'!$D21&gt;=H$219),"→",IF(AND('All Items'!$C21&gt;'All Items'!$D21,'All Items'!$C21&lt;=H$219),"→",""))))))))</f>
        <v>→</v>
      </c>
      <c r="I23" s="47" t="str">
        <f>IF('All Items'!$F21=I$219,"★",IF('All Items'!$E21=I$219,"●",IF('All Items'!$F21=I$219,"★",IF('All Items'!$C21=I$219,"→",IF('All Items'!$D21=I$219,"→",IF(AND(I$219&gt;='All Items'!$C21,I$219&lt;='All Items'!$D21),"→",IF(AND('All Items'!$C21&gt;'All Items'!$D21,'All Items'!$D21&gt;=I$219),"→",IF(AND('All Items'!$C21&gt;'All Items'!$D21,'All Items'!$C21&lt;=I$219),"→",""))))))))</f>
        <v>→</v>
      </c>
      <c r="J23" s="49" t="str">
        <f>IF('All Items'!$F21=J$219,"★",IF('All Items'!$E21=J$219,"●",IF('All Items'!$F21=J$219,"★",IF('All Items'!$C21=J$219,"→",IF('All Items'!$D21=J$219,"→",IF(AND(J$219&gt;='All Items'!$C21,J$219&lt;='All Items'!$D21),"→",IF(AND('All Items'!$C21&gt;'All Items'!$D21,'All Items'!$D21&gt;=J$219),"→",IF(AND('All Items'!$C21&gt;'All Items'!$D21,'All Items'!$C21&lt;=J$219),"→",""))))))))</f>
        <v>→</v>
      </c>
      <c r="K23" s="47" t="str">
        <f>IF('All Items'!$F21=K$219,"★",IF('All Items'!$E21=K$219,"●",IF('All Items'!$F21=K$219,"★",IF('All Items'!$C21=K$219,"→",IF('All Items'!$D21=K$219,"→",IF(AND(K$219&gt;='All Items'!$C21,K$219&lt;='All Items'!$D21),"→",IF(AND('All Items'!$C21&gt;'All Items'!$D21,'All Items'!$D21&gt;=K$219),"→",IF(AND('All Items'!$C21&gt;'All Items'!$D21,'All Items'!$C21&lt;=K$219),"→",""))))))))</f>
        <v>→</v>
      </c>
      <c r="L23" s="49" t="str">
        <f>IF('All Items'!$F21=L$219,"★",IF('All Items'!$E21=L$219,"●",IF('All Items'!$F21=L$219,"★",IF('All Items'!$C21=L$219,"→",IF('All Items'!$D21=L$219,"→",IF(AND(L$219&gt;='All Items'!$C21,L$219&lt;='All Items'!$D21),"→",IF(AND('All Items'!$C21&gt;'All Items'!$D21,'All Items'!$D21&gt;=L$219),"→",IF(AND('All Items'!$C21&gt;'All Items'!$D21,'All Items'!$C21&lt;=L$219),"→",""))))))))</f>
        <v>→</v>
      </c>
      <c r="M23" s="47" t="str">
        <f>IF('All Items'!$F21=M$219,"★",IF('All Items'!$E21=M$219,"●",IF('All Items'!$F21=M$219,"★",IF('All Items'!$C21=M$219,"→",IF('All Items'!$D21=M$219,"→",IF(AND(M$219&gt;='All Items'!$C21,M$219&lt;='All Items'!$D21),"→",IF(AND('All Items'!$C21&gt;'All Items'!$D21,'All Items'!$D21&gt;=M$219),"→",IF(AND('All Items'!$C21&gt;'All Items'!$D21,'All Items'!$C21&lt;=M$219),"→",""))))))))</f>
        <v>→</v>
      </c>
      <c r="N23" s="49" t="str">
        <f>IF('All Items'!$F21=N$219,"★",IF('All Items'!$E21=N$219,"●",IF('All Items'!$F21=N$219,"★",IF('All Items'!$C21=N$219,"→",IF('All Items'!$D21=N$219,"→",IF(AND(N$219&gt;='All Items'!$C21,N$219&lt;='All Items'!$D21),"→",IF(AND('All Items'!$C21&gt;'All Items'!$D21,'All Items'!$D21&gt;=N$219),"→",IF(AND('All Items'!$C21&gt;'All Items'!$D21,'All Items'!$C21&lt;=N$219),"→",""))))))))</f>
        <v>●</v>
      </c>
    </row>
    <row r="24" spans="1:14" ht="38.25" x14ac:dyDescent="0.2">
      <c r="A24" s="97" t="str">
        <f>IF('All Items'!B22="","",HYPERLINK(VLOOKUP('All Items'!B22,Table26[],2,0),'All Items'!B22))</f>
        <v>Excess Costs</v>
      </c>
      <c r="B24" s="30" t="str">
        <f>IF('All Items'!A22="","",'All Items'!A22)</f>
        <v>If an LEA fails to meet the excess costs requirement, use appropriate technical assistance and enforcement mechanisms.</v>
      </c>
      <c r="C24" s="47" t="str">
        <f>IF('All Items'!$F22=C$219,"★",IF('All Items'!$E22=C$219,"●",IF('All Items'!$F22=C$219,"★",IF('All Items'!$C22=C$219,"→",IF('All Items'!$D22=C$219,"→",IF(AND(C$219&gt;='All Items'!$C22,C$219&lt;='All Items'!$D22),"→",IF(AND('All Items'!$C22&gt;'All Items'!$D22,'All Items'!$D22&gt;=C$219),"→",IF(AND('All Items'!$C22&gt;'All Items'!$D22,'All Items'!$C22&lt;=C$219),"→",""))))))))</f>
        <v/>
      </c>
      <c r="D24" s="49" t="str">
        <f>IF('All Items'!$F22=D$219,"★",IF('All Items'!$E22=D$219,"●",IF('All Items'!$F22=D$219,"★",IF('All Items'!$C22=D$219,"→",IF('All Items'!$D22=D$219,"→",IF(AND(D$219&gt;='All Items'!$C22,D$219&lt;='All Items'!$D22),"→",IF(AND('All Items'!$C22&gt;'All Items'!$D22,'All Items'!$D22&gt;=D$219),"→",IF(AND('All Items'!$C22&gt;'All Items'!$D22,'All Items'!$C22&lt;=D$219),"→",""))))))))</f>
        <v/>
      </c>
      <c r="E24" s="47" t="str">
        <f>IF('All Items'!$F22=E$219,"★",IF('All Items'!$E22=E$219,"●",IF('All Items'!$F22=E$219,"★",IF('All Items'!$C22=E$219,"→",IF('All Items'!$D22=E$219,"→",IF(AND(E$219&gt;='All Items'!$C22,E$219&lt;='All Items'!$D22),"→",IF(AND('All Items'!$C22&gt;'All Items'!$D22,'All Items'!$D22&gt;=E$219),"→",IF(AND('All Items'!$C22&gt;'All Items'!$D22,'All Items'!$C22&lt;=E$219),"→",""))))))))</f>
        <v/>
      </c>
      <c r="F24" s="49" t="str">
        <f>IF('All Items'!$F22=F$219,"★",IF('All Items'!$E22=F$219,"●",IF('All Items'!$F22=F$219,"★",IF('All Items'!$C22=F$219,"→",IF('All Items'!$D22=F$219,"→",IF(AND(F$219&gt;='All Items'!$C22,F$219&lt;='All Items'!$D22),"→",IF(AND('All Items'!$C22&gt;'All Items'!$D22,'All Items'!$D22&gt;=F$219),"→",IF(AND('All Items'!$C22&gt;'All Items'!$D22,'All Items'!$C22&lt;=F$219),"→",""))))))))</f>
        <v/>
      </c>
      <c r="G24" s="47" t="str">
        <f>IF('All Items'!$F22=G$219,"★",IF('All Items'!$E22=G$219,"●",IF('All Items'!$F22=G$219,"★",IF('All Items'!$C22=G$219,"→",IF('All Items'!$D22=G$219,"→",IF(AND(G$219&gt;='All Items'!$C22,G$219&lt;='All Items'!$D22),"→",IF(AND('All Items'!$C22&gt;'All Items'!$D22,'All Items'!$D22&gt;=G$219),"→",IF(AND('All Items'!$C22&gt;'All Items'!$D22,'All Items'!$C22&lt;=G$219),"→",""))))))))</f>
        <v/>
      </c>
      <c r="H24" s="49" t="str">
        <f>IF('All Items'!$F22=H$219,"★",IF('All Items'!$E22=H$219,"●",IF('All Items'!$F22=H$219,"★",IF('All Items'!$C22=H$219,"→",IF('All Items'!$D22=H$219,"→",IF(AND(H$219&gt;='All Items'!$C22,H$219&lt;='All Items'!$D22),"→",IF(AND('All Items'!$C22&gt;'All Items'!$D22,'All Items'!$D22&gt;=H$219),"→",IF(AND('All Items'!$C22&gt;'All Items'!$D22,'All Items'!$C22&lt;=H$219),"→",""))))))))</f>
        <v>→</v>
      </c>
      <c r="I24" s="47" t="str">
        <f>IF('All Items'!$F22=I$219,"★",IF('All Items'!$E22=I$219,"●",IF('All Items'!$F22=I$219,"★",IF('All Items'!$C22=I$219,"→",IF('All Items'!$D22=I$219,"→",IF(AND(I$219&gt;='All Items'!$C22,I$219&lt;='All Items'!$D22),"→",IF(AND('All Items'!$C22&gt;'All Items'!$D22,'All Items'!$D22&gt;=I$219),"→",IF(AND('All Items'!$C22&gt;'All Items'!$D22,'All Items'!$C22&lt;=I$219),"→",""))))))))</f>
        <v>→</v>
      </c>
      <c r="J24" s="49" t="str">
        <f>IF('All Items'!$F22=J$219,"★",IF('All Items'!$E22=J$219,"●",IF('All Items'!$F22=J$219,"★",IF('All Items'!$C22=J$219,"→",IF('All Items'!$D22=J$219,"→",IF(AND(J$219&gt;='All Items'!$C22,J$219&lt;='All Items'!$D22),"→",IF(AND('All Items'!$C22&gt;'All Items'!$D22,'All Items'!$D22&gt;=J$219),"→",IF(AND('All Items'!$C22&gt;'All Items'!$D22,'All Items'!$C22&lt;=J$219),"→",""))))))))</f>
        <v>→</v>
      </c>
      <c r="K24" s="47" t="str">
        <f>IF('All Items'!$F22=K$219,"★",IF('All Items'!$E22=K$219,"●",IF('All Items'!$F22=K$219,"★",IF('All Items'!$C22=K$219,"→",IF('All Items'!$D22=K$219,"→",IF(AND(K$219&gt;='All Items'!$C22,K$219&lt;='All Items'!$D22),"→",IF(AND('All Items'!$C22&gt;'All Items'!$D22,'All Items'!$D22&gt;=K$219),"→",IF(AND('All Items'!$C22&gt;'All Items'!$D22,'All Items'!$C22&lt;=K$219),"→",""))))))))</f>
        <v>→</v>
      </c>
      <c r="L24" s="49" t="str">
        <f>IF('All Items'!$F22=L$219,"★",IF('All Items'!$E22=L$219,"●",IF('All Items'!$F22=L$219,"★",IF('All Items'!$C22=L$219,"→",IF('All Items'!$D22=L$219,"→",IF(AND(L$219&gt;='All Items'!$C22,L$219&lt;='All Items'!$D22),"→",IF(AND('All Items'!$C22&gt;'All Items'!$D22,'All Items'!$D22&gt;=L$219),"→",IF(AND('All Items'!$C22&gt;'All Items'!$D22,'All Items'!$C22&lt;=L$219),"→",""))))))))</f>
        <v>→</v>
      </c>
      <c r="M24" s="47" t="str">
        <f>IF('All Items'!$F22=M$219,"★",IF('All Items'!$E22=M$219,"●",IF('All Items'!$F22=M$219,"★",IF('All Items'!$C22=M$219,"→",IF('All Items'!$D22=M$219,"→",IF(AND(M$219&gt;='All Items'!$C22,M$219&lt;='All Items'!$D22),"→",IF(AND('All Items'!$C22&gt;'All Items'!$D22,'All Items'!$D22&gt;=M$219),"→",IF(AND('All Items'!$C22&gt;'All Items'!$D22,'All Items'!$C22&lt;=M$219),"→",""))))))))</f>
        <v>→</v>
      </c>
      <c r="N24" s="49" t="str">
        <f>IF('All Items'!$F22=N$219,"★",IF('All Items'!$E22=N$219,"●",IF('All Items'!$F22=N$219,"★",IF('All Items'!$C22=N$219,"→",IF('All Items'!$D22=N$219,"→",IF(AND(N$219&gt;='All Items'!$C22,N$219&lt;='All Items'!$D22),"→",IF(AND('All Items'!$C22&gt;'All Items'!$D22,'All Items'!$D22&gt;=N$219),"→",IF(AND('All Items'!$C22&gt;'All Items'!$D22,'All Items'!$C22&lt;=N$219),"→",""))))))))</f>
        <v>●</v>
      </c>
    </row>
    <row r="25" spans="1:14" ht="25.5" x14ac:dyDescent="0.2">
      <c r="A25" s="97" t="str">
        <f>IF('All Items'!B23="","",HYPERLINK(VLOOKUP('All Items'!B23,Table26[],2,0),'All Items'!B23))</f>
        <v>IDEA State Grants</v>
      </c>
      <c r="B25" s="30" t="str">
        <f>IF('All Items'!A23="","",'All Items'!A23)</f>
        <v>Develop a timeline and plan for timely submission of IDEA Part B state grant application.</v>
      </c>
      <c r="C25" s="47" t="str">
        <f>IF('All Items'!$F23=C$219,"★",IF('All Items'!$E23=C$219,"●",IF('All Items'!$F23=C$219,"★",IF('All Items'!$C23=C$219,"→",IF('All Items'!$D23=C$219,"→",IF(AND(C$219&gt;='All Items'!$C23,C$219&lt;='All Items'!$D23),"→",IF(AND('All Items'!$C23&gt;'All Items'!$D23,'All Items'!$D23&gt;=C$219),"→",IF(AND('All Items'!$C23&gt;'All Items'!$D23,'All Items'!$C23&lt;=C$219),"→",""))))))))</f>
        <v/>
      </c>
      <c r="D25" s="49" t="str">
        <f>IF('All Items'!$F23=D$219,"★",IF('All Items'!$E23=D$219,"●",IF('All Items'!$F23=D$219,"★",IF('All Items'!$C23=D$219,"→",IF('All Items'!$D23=D$219,"→",IF(AND(D$219&gt;='All Items'!$C23,D$219&lt;='All Items'!$D23),"→",IF(AND('All Items'!$C23&gt;'All Items'!$D23,'All Items'!$D23&gt;=D$219),"→",IF(AND('All Items'!$C23&gt;'All Items'!$D23,'All Items'!$C23&lt;=D$219),"→",""))))))))</f>
        <v/>
      </c>
      <c r="E25" s="47" t="str">
        <f>IF('All Items'!$F23=E$219,"★",IF('All Items'!$E23=E$219,"●",IF('All Items'!$F23=E$219,"★",IF('All Items'!$C23=E$219,"→",IF('All Items'!$D23=E$219,"→",IF(AND(E$219&gt;='All Items'!$C23,E$219&lt;='All Items'!$D23),"→",IF(AND('All Items'!$C23&gt;'All Items'!$D23,'All Items'!$D23&gt;=E$219),"→",IF(AND('All Items'!$C23&gt;'All Items'!$D23,'All Items'!$C23&lt;=E$219),"→",""))))))))</f>
        <v/>
      </c>
      <c r="F25" s="49" t="str">
        <f>IF('All Items'!$F23=F$219,"★",IF('All Items'!$E23=F$219,"●",IF('All Items'!$F23=F$219,"★",IF('All Items'!$C23=F$219,"→",IF('All Items'!$D23=F$219,"→",IF(AND(F$219&gt;='All Items'!$C23,F$219&lt;='All Items'!$D23),"→",IF(AND('All Items'!$C23&gt;'All Items'!$D23,'All Items'!$D23&gt;=F$219),"→",IF(AND('All Items'!$C23&gt;'All Items'!$D23,'All Items'!$C23&lt;=F$219),"→",""))))))))</f>
        <v/>
      </c>
      <c r="G25" s="47" t="str">
        <f>IF('All Items'!$F23=G$219,"★",IF('All Items'!$E23=G$219,"●",IF('All Items'!$F23=G$219,"★",IF('All Items'!$C23=G$219,"→",IF('All Items'!$D23=G$219,"→",IF(AND(G$219&gt;='All Items'!$C23,G$219&lt;='All Items'!$D23),"→",IF(AND('All Items'!$C23&gt;'All Items'!$D23,'All Items'!$D23&gt;=G$219),"→",IF(AND('All Items'!$C23&gt;'All Items'!$D23,'All Items'!$C23&lt;=G$219),"→",""))))))))</f>
        <v/>
      </c>
      <c r="H25" s="49" t="str">
        <f>IF('All Items'!$F23=H$219,"★",IF('All Items'!$E23=H$219,"●",IF('All Items'!$F23=H$219,"★",IF('All Items'!$C23=H$219,"→",IF('All Items'!$D23=H$219,"→",IF(AND(H$219&gt;='All Items'!$C23,H$219&lt;='All Items'!$D23),"→",IF(AND('All Items'!$C23&gt;'All Items'!$D23,'All Items'!$D23&gt;=H$219),"→",IF(AND('All Items'!$C23&gt;'All Items'!$D23,'All Items'!$C23&lt;=H$219),"→",""))))))))</f>
        <v>→</v>
      </c>
      <c r="I25" s="47" t="str">
        <f>IF('All Items'!$F23=I$219,"★",IF('All Items'!$E23=I$219,"●",IF('All Items'!$F23=I$219,"★",IF('All Items'!$C23=I$219,"→",IF('All Items'!$D23=I$219,"→",IF(AND(I$219&gt;='All Items'!$C23,I$219&lt;='All Items'!$D23),"→",IF(AND('All Items'!$C23&gt;'All Items'!$D23,'All Items'!$D23&gt;=I$219),"→",IF(AND('All Items'!$C23&gt;'All Items'!$D23,'All Items'!$C23&lt;=I$219),"→",""))))))))</f>
        <v>→</v>
      </c>
      <c r="J25" s="49" t="str">
        <f>IF('All Items'!$F23=J$219,"★",IF('All Items'!$E23=J$219,"●",IF('All Items'!$F23=J$219,"★",IF('All Items'!$C23=J$219,"→",IF('All Items'!$D23=J$219,"→",IF(AND(J$219&gt;='All Items'!$C23,J$219&lt;='All Items'!$D23),"→",IF(AND('All Items'!$C23&gt;'All Items'!$D23,'All Items'!$D23&gt;=J$219),"→",IF(AND('All Items'!$C23&gt;'All Items'!$D23,'All Items'!$C23&lt;=J$219),"→",""))))))))</f>
        <v>●</v>
      </c>
      <c r="K25" s="47" t="str">
        <f>IF('All Items'!$F23=K$219,"★",IF('All Items'!$E23=K$219,"●",IF('All Items'!$F23=K$219,"★",IF('All Items'!$C23=K$219,"→",IF('All Items'!$D23=K$219,"→",IF(AND(K$219&gt;='All Items'!$C23,K$219&lt;='All Items'!$D23),"→",IF(AND('All Items'!$C23&gt;'All Items'!$D23,'All Items'!$D23&gt;=K$219),"→",IF(AND('All Items'!$C23&gt;'All Items'!$D23,'All Items'!$C23&lt;=K$219),"→",""))))))))</f>
        <v/>
      </c>
      <c r="L25" s="49" t="str">
        <f>IF('All Items'!$F23=L$219,"★",IF('All Items'!$E23=L$219,"●",IF('All Items'!$F23=L$219,"★",IF('All Items'!$C23=L$219,"→",IF('All Items'!$D23=L$219,"→",IF(AND(L$219&gt;='All Items'!$C23,L$219&lt;='All Items'!$D23),"→",IF(AND('All Items'!$C23&gt;'All Items'!$D23,'All Items'!$D23&gt;=L$219),"→",IF(AND('All Items'!$C23&gt;'All Items'!$D23,'All Items'!$C23&lt;=L$219),"→",""))))))))</f>
        <v/>
      </c>
      <c r="M25" s="47" t="str">
        <f>IF('All Items'!$F23=M$219,"★",IF('All Items'!$E23=M$219,"●",IF('All Items'!$F23=M$219,"★",IF('All Items'!$C23=M$219,"→",IF('All Items'!$D23=M$219,"→",IF(AND(M$219&gt;='All Items'!$C23,M$219&lt;='All Items'!$D23),"→",IF(AND('All Items'!$C23&gt;'All Items'!$D23,'All Items'!$D23&gt;=M$219),"→",IF(AND('All Items'!$C23&gt;'All Items'!$D23,'All Items'!$C23&lt;=M$219),"→",""))))))))</f>
        <v/>
      </c>
      <c r="N25" s="49" t="str">
        <f>IF('All Items'!$F23=N$219,"★",IF('All Items'!$E23=N$219,"●",IF('All Items'!$F23=N$219,"★",IF('All Items'!$C23=N$219,"→",IF('All Items'!$D23=N$219,"→",IF(AND(N$219&gt;='All Items'!$C23,N$219&lt;='All Items'!$D23),"→",IF(AND('All Items'!$C23&gt;'All Items'!$D23,'All Items'!$D23&gt;=N$219),"→",IF(AND('All Items'!$C23&gt;'All Items'!$D23,'All Items'!$C23&lt;=N$219),"→",""))))))))</f>
        <v/>
      </c>
    </row>
    <row r="26" spans="1:14" ht="38.25" x14ac:dyDescent="0.2">
      <c r="A26" s="97" t="str">
        <f>IF('All Items'!B24="","",HYPERLINK(VLOOKUP('All Items'!B24,Table26[],2,0),'All Items'!B24))</f>
        <v>IDEA State Grants</v>
      </c>
      <c r="B26" s="30" t="str">
        <f>IF('All Items'!A24="","",'All Items'!A24)</f>
        <v>Determine the amount of IDEA Part B grant to reserve for state set-aside, and plan how funds for other state-level activities will be budgeted.</v>
      </c>
      <c r="C26" s="47" t="str">
        <f>IF('All Items'!$F24=C$219,"★",IF('All Items'!$E24=C$219,"●",IF('All Items'!$F24=C$219,"★",IF('All Items'!$C24=C$219,"→",IF('All Items'!$D24=C$219,"→",IF(AND(C$219&gt;='All Items'!$C24,C$219&lt;='All Items'!$D24),"→",IF(AND('All Items'!$C24&gt;'All Items'!$D24,'All Items'!$D24&gt;=C$219),"→",IF(AND('All Items'!$C24&gt;'All Items'!$D24,'All Items'!$C24&lt;=C$219),"→",""))))))))</f>
        <v/>
      </c>
      <c r="D26" s="49" t="str">
        <f>IF('All Items'!$F24=D$219,"★",IF('All Items'!$E24=D$219,"●",IF('All Items'!$F24=D$219,"★",IF('All Items'!$C24=D$219,"→",IF('All Items'!$D24=D$219,"→",IF(AND(D$219&gt;='All Items'!$C24,D$219&lt;='All Items'!$D24),"→",IF(AND('All Items'!$C24&gt;'All Items'!$D24,'All Items'!$D24&gt;=D$219),"→",IF(AND('All Items'!$C24&gt;'All Items'!$D24,'All Items'!$C24&lt;=D$219),"→",""))))))))</f>
        <v/>
      </c>
      <c r="E26" s="47" t="str">
        <f>IF('All Items'!$F24=E$219,"★",IF('All Items'!$E24=E$219,"●",IF('All Items'!$F24=E$219,"★",IF('All Items'!$C24=E$219,"→",IF('All Items'!$D24=E$219,"→",IF(AND(E$219&gt;='All Items'!$C24,E$219&lt;='All Items'!$D24),"→",IF(AND('All Items'!$C24&gt;'All Items'!$D24,'All Items'!$D24&gt;=E$219),"→",IF(AND('All Items'!$C24&gt;'All Items'!$D24,'All Items'!$C24&lt;=E$219),"→",""))))))))</f>
        <v/>
      </c>
      <c r="F26" s="49" t="str">
        <f>IF('All Items'!$F24=F$219,"★",IF('All Items'!$E24=F$219,"●",IF('All Items'!$F24=F$219,"★",IF('All Items'!$C24=F$219,"→",IF('All Items'!$D24=F$219,"→",IF(AND(F$219&gt;='All Items'!$C24,F$219&lt;='All Items'!$D24),"→",IF(AND('All Items'!$C24&gt;'All Items'!$D24,'All Items'!$D24&gt;=F$219),"→",IF(AND('All Items'!$C24&gt;'All Items'!$D24,'All Items'!$C24&lt;=F$219),"→",""))))))))</f>
        <v/>
      </c>
      <c r="G26" s="47" t="str">
        <f>IF('All Items'!$F24=G$219,"★",IF('All Items'!$E24=G$219,"●",IF('All Items'!$F24=G$219,"★",IF('All Items'!$C24=G$219,"→",IF('All Items'!$D24=G$219,"→",IF(AND(G$219&gt;='All Items'!$C24,G$219&lt;='All Items'!$D24),"→",IF(AND('All Items'!$C24&gt;'All Items'!$D24,'All Items'!$D24&gt;=G$219),"→",IF(AND('All Items'!$C24&gt;'All Items'!$D24,'All Items'!$C24&lt;=G$219),"→",""))))))))</f>
        <v/>
      </c>
      <c r="H26" s="49" t="str">
        <f>IF('All Items'!$F24=H$219,"★",IF('All Items'!$E24=H$219,"●",IF('All Items'!$F24=H$219,"★",IF('All Items'!$C24=H$219,"→",IF('All Items'!$D24=H$219,"→",IF(AND(H$219&gt;='All Items'!$C24,H$219&lt;='All Items'!$D24),"→",IF(AND('All Items'!$C24&gt;'All Items'!$D24,'All Items'!$D24&gt;=H$219),"→",IF(AND('All Items'!$C24&gt;'All Items'!$D24,'All Items'!$C24&lt;=H$219),"→",""))))))))</f>
        <v>→</v>
      </c>
      <c r="I26" s="47" t="str">
        <f>IF('All Items'!$F24=I$219,"★",IF('All Items'!$E24=I$219,"●",IF('All Items'!$F24=I$219,"★",IF('All Items'!$C24=I$219,"→",IF('All Items'!$D24=I$219,"→",IF(AND(I$219&gt;='All Items'!$C24,I$219&lt;='All Items'!$D24),"→",IF(AND('All Items'!$C24&gt;'All Items'!$D24,'All Items'!$D24&gt;=I$219),"→",IF(AND('All Items'!$C24&gt;'All Items'!$D24,'All Items'!$C24&lt;=I$219),"→",""))))))))</f>
        <v>→</v>
      </c>
      <c r="J26" s="49" t="str">
        <f>IF('All Items'!$F24=J$219,"★",IF('All Items'!$E24=J$219,"●",IF('All Items'!$F24=J$219,"★",IF('All Items'!$C24=J$219,"→",IF('All Items'!$D24=J$219,"→",IF(AND(J$219&gt;='All Items'!$C24,J$219&lt;='All Items'!$D24),"→",IF(AND('All Items'!$C24&gt;'All Items'!$D24,'All Items'!$D24&gt;=J$219),"→",IF(AND('All Items'!$C24&gt;'All Items'!$D24,'All Items'!$C24&lt;=J$219),"→",""))))))))</f>
        <v>●</v>
      </c>
      <c r="K26" s="47" t="str">
        <f>IF('All Items'!$F24=K$219,"★",IF('All Items'!$E24=K$219,"●",IF('All Items'!$F24=K$219,"★",IF('All Items'!$C24=K$219,"→",IF('All Items'!$D24=K$219,"→",IF(AND(K$219&gt;='All Items'!$C24,K$219&lt;='All Items'!$D24),"→",IF(AND('All Items'!$C24&gt;'All Items'!$D24,'All Items'!$D24&gt;=K$219),"→",IF(AND('All Items'!$C24&gt;'All Items'!$D24,'All Items'!$C24&lt;=K$219),"→",""))))))))</f>
        <v/>
      </c>
      <c r="L26" s="49" t="str">
        <f>IF('All Items'!$F24=L$219,"★",IF('All Items'!$E24=L$219,"●",IF('All Items'!$F24=L$219,"★",IF('All Items'!$C24=L$219,"→",IF('All Items'!$D24=L$219,"→",IF(AND(L$219&gt;='All Items'!$C24,L$219&lt;='All Items'!$D24),"→",IF(AND('All Items'!$C24&gt;'All Items'!$D24,'All Items'!$D24&gt;=L$219),"→",IF(AND('All Items'!$C24&gt;'All Items'!$D24,'All Items'!$C24&lt;=L$219),"→",""))))))))</f>
        <v/>
      </c>
      <c r="M26" s="47" t="str">
        <f>IF('All Items'!$F24=M$219,"★",IF('All Items'!$E24=M$219,"●",IF('All Items'!$F24=M$219,"★",IF('All Items'!$C24=M$219,"→",IF('All Items'!$D24=M$219,"→",IF(AND(M$219&gt;='All Items'!$C24,M$219&lt;='All Items'!$D24),"→",IF(AND('All Items'!$C24&gt;'All Items'!$D24,'All Items'!$D24&gt;=M$219),"→",IF(AND('All Items'!$C24&gt;'All Items'!$D24,'All Items'!$C24&lt;=M$219),"→",""))))))))</f>
        <v/>
      </c>
      <c r="N26" s="49" t="str">
        <f>IF('All Items'!$F24=N$219,"★",IF('All Items'!$E24=N$219,"●",IF('All Items'!$F24=N$219,"★",IF('All Items'!$C24=N$219,"→",IF('All Items'!$D24=N$219,"→",IF(AND(N$219&gt;='All Items'!$C24,N$219&lt;='All Items'!$D24),"→",IF(AND('All Items'!$C24&gt;'All Items'!$D24,'All Items'!$D24&gt;=N$219),"→",IF(AND('All Items'!$C24&gt;'All Items'!$D24,'All Items'!$C24&lt;=N$219),"→",""))))))))</f>
        <v/>
      </c>
    </row>
    <row r="27" spans="1:14" ht="25.5" x14ac:dyDescent="0.2">
      <c r="A27" s="97" t="str">
        <f>IF('All Items'!B25="","",HYPERLINK(VLOOKUP('All Items'!B25,Table26[],2,0),'All Items'!B25))</f>
        <v>IDEA State Grants</v>
      </c>
      <c r="B27" s="30" t="str">
        <f>IF('All Items'!A25="","",'All Items'!A25)</f>
        <v>Decide whether to use IDEA high cost fund. Also see “IDEA High Cost Fund (Opt)” tab.</v>
      </c>
      <c r="C27" s="47" t="str">
        <f>IF('All Items'!$F25=C$219,"★",IF('All Items'!$E25=C$219,"●",IF('All Items'!$F25=C$219,"★",IF('All Items'!$C25=C$219,"→",IF('All Items'!$D25=C$219,"→",IF(AND(C$219&gt;='All Items'!$C25,C$219&lt;='All Items'!$D25),"→",IF(AND('All Items'!$C25&gt;'All Items'!$D25,'All Items'!$D25&gt;=C$219),"→",IF(AND('All Items'!$C25&gt;'All Items'!$D25,'All Items'!$C25&lt;=C$219),"→",""))))))))</f>
        <v/>
      </c>
      <c r="D27" s="49" t="str">
        <f>IF('All Items'!$F25=D$219,"★",IF('All Items'!$E25=D$219,"●",IF('All Items'!$F25=D$219,"★",IF('All Items'!$C25=D$219,"→",IF('All Items'!$D25=D$219,"→",IF(AND(D$219&gt;='All Items'!$C25,D$219&lt;='All Items'!$D25),"→",IF(AND('All Items'!$C25&gt;'All Items'!$D25,'All Items'!$D25&gt;=D$219),"→",IF(AND('All Items'!$C25&gt;'All Items'!$D25,'All Items'!$C25&lt;=D$219),"→",""))))))))</f>
        <v/>
      </c>
      <c r="E27" s="47" t="str">
        <f>IF('All Items'!$F25=E$219,"★",IF('All Items'!$E25=E$219,"●",IF('All Items'!$F25=E$219,"★",IF('All Items'!$C25=E$219,"→",IF('All Items'!$D25=E$219,"→",IF(AND(E$219&gt;='All Items'!$C25,E$219&lt;='All Items'!$D25),"→",IF(AND('All Items'!$C25&gt;'All Items'!$D25,'All Items'!$D25&gt;=E$219),"→",IF(AND('All Items'!$C25&gt;'All Items'!$D25,'All Items'!$C25&lt;=E$219),"→",""))))))))</f>
        <v/>
      </c>
      <c r="F27" s="49" t="str">
        <f>IF('All Items'!$F25=F$219,"★",IF('All Items'!$E25=F$219,"●",IF('All Items'!$F25=F$219,"★",IF('All Items'!$C25=F$219,"→",IF('All Items'!$D25=F$219,"→",IF(AND(F$219&gt;='All Items'!$C25,F$219&lt;='All Items'!$D25),"→",IF(AND('All Items'!$C25&gt;'All Items'!$D25,'All Items'!$D25&gt;=F$219),"→",IF(AND('All Items'!$C25&gt;'All Items'!$D25,'All Items'!$C25&lt;=F$219),"→",""))))))))</f>
        <v/>
      </c>
      <c r="G27" s="47" t="str">
        <f>IF('All Items'!$F25=G$219,"★",IF('All Items'!$E25=G$219,"●",IF('All Items'!$F25=G$219,"★",IF('All Items'!$C25=G$219,"→",IF('All Items'!$D25=G$219,"→",IF(AND(G$219&gt;='All Items'!$C25,G$219&lt;='All Items'!$D25),"→",IF(AND('All Items'!$C25&gt;'All Items'!$D25,'All Items'!$D25&gt;=G$219),"→",IF(AND('All Items'!$C25&gt;'All Items'!$D25,'All Items'!$C25&lt;=G$219),"→",""))))))))</f>
        <v/>
      </c>
      <c r="H27" s="49" t="str">
        <f>IF('All Items'!$F25=H$219,"★",IF('All Items'!$E25=H$219,"●",IF('All Items'!$F25=H$219,"★",IF('All Items'!$C25=H$219,"→",IF('All Items'!$D25=H$219,"→",IF(AND(H$219&gt;='All Items'!$C25,H$219&lt;='All Items'!$D25),"→",IF(AND('All Items'!$C25&gt;'All Items'!$D25,'All Items'!$D25&gt;=H$219),"→",IF(AND('All Items'!$C25&gt;'All Items'!$D25,'All Items'!$C25&lt;=H$219),"→",""))))))))</f>
        <v>→</v>
      </c>
      <c r="I27" s="47" t="str">
        <f>IF('All Items'!$F25=I$219,"★",IF('All Items'!$E25=I$219,"●",IF('All Items'!$F25=I$219,"★",IF('All Items'!$C25=I$219,"→",IF('All Items'!$D25=I$219,"→",IF(AND(I$219&gt;='All Items'!$C25,I$219&lt;='All Items'!$D25),"→",IF(AND('All Items'!$C25&gt;'All Items'!$D25,'All Items'!$D25&gt;=I$219),"→",IF(AND('All Items'!$C25&gt;'All Items'!$D25,'All Items'!$C25&lt;=I$219),"→",""))))))))</f>
        <v>→</v>
      </c>
      <c r="J27" s="49" t="str">
        <f>IF('All Items'!$F25=J$219,"★",IF('All Items'!$E25=J$219,"●",IF('All Items'!$F25=J$219,"★",IF('All Items'!$C25=J$219,"→",IF('All Items'!$D25=J$219,"→",IF(AND(J$219&gt;='All Items'!$C25,J$219&lt;='All Items'!$D25),"→",IF(AND('All Items'!$C25&gt;'All Items'!$D25,'All Items'!$D25&gt;=J$219),"→",IF(AND('All Items'!$C25&gt;'All Items'!$D25,'All Items'!$C25&lt;=J$219),"→",""))))))))</f>
        <v>●</v>
      </c>
      <c r="K27" s="47" t="str">
        <f>IF('All Items'!$F25=K$219,"★",IF('All Items'!$E25=K$219,"●",IF('All Items'!$F25=K$219,"★",IF('All Items'!$C25=K$219,"→",IF('All Items'!$D25=K$219,"→",IF(AND(K$219&gt;='All Items'!$C25,K$219&lt;='All Items'!$D25),"→",IF(AND('All Items'!$C25&gt;'All Items'!$D25,'All Items'!$D25&gt;=K$219),"→",IF(AND('All Items'!$C25&gt;'All Items'!$D25,'All Items'!$C25&lt;=K$219),"→",""))))))))</f>
        <v/>
      </c>
      <c r="L27" s="49" t="str">
        <f>IF('All Items'!$F25=L$219,"★",IF('All Items'!$E25=L$219,"●",IF('All Items'!$F25=L$219,"★",IF('All Items'!$C25=L$219,"→",IF('All Items'!$D25=L$219,"→",IF(AND(L$219&gt;='All Items'!$C25,L$219&lt;='All Items'!$D25),"→",IF(AND('All Items'!$C25&gt;'All Items'!$D25,'All Items'!$D25&gt;=L$219),"→",IF(AND('All Items'!$C25&gt;'All Items'!$D25,'All Items'!$C25&lt;=L$219),"→",""))))))))</f>
        <v/>
      </c>
      <c r="M27" s="47" t="str">
        <f>IF('All Items'!$F25=M$219,"★",IF('All Items'!$E25=M$219,"●",IF('All Items'!$F25=M$219,"★",IF('All Items'!$C25=M$219,"→",IF('All Items'!$D25=M$219,"→",IF(AND(M$219&gt;='All Items'!$C25,M$219&lt;='All Items'!$D25),"→",IF(AND('All Items'!$C25&gt;'All Items'!$D25,'All Items'!$D25&gt;=M$219),"→",IF(AND('All Items'!$C25&gt;'All Items'!$D25,'All Items'!$C25&lt;=M$219),"→",""))))))))</f>
        <v/>
      </c>
      <c r="N27" s="49" t="str">
        <f>IF('All Items'!$F25=N$219,"★",IF('All Items'!$E25=N$219,"●",IF('All Items'!$F25=N$219,"★",IF('All Items'!$C25=N$219,"→",IF('All Items'!$D25=N$219,"→",IF(AND(N$219&gt;='All Items'!$C25,N$219&lt;='All Items'!$D25),"→",IF(AND('All Items'!$C25&gt;'All Items'!$D25,'All Items'!$D25&gt;=N$219),"→",IF(AND('All Items'!$C25&gt;'All Items'!$D25,'All Items'!$C25&lt;=N$219),"→",""))))))))</f>
        <v/>
      </c>
    </row>
    <row r="28" spans="1:14" ht="38.25" x14ac:dyDescent="0.2">
      <c r="A28" s="97" t="str">
        <f>IF('All Items'!B26="","",HYPERLINK(VLOOKUP('All Items'!B26,Table26[],2,0),'All Items'!B26))</f>
        <v>IDEA State Grants</v>
      </c>
      <c r="B28" s="30" t="str">
        <f>IF('All Items'!A26="","",'All Items'!A26)</f>
        <v>Gather information for Section V (Maintenance of State Financial Support) of the state grant application from SEA and other state agency sources. Also see “MFS” tab.</v>
      </c>
      <c r="C28" s="47" t="str">
        <f>IF('All Items'!$F26=C$219,"★",IF('All Items'!$E26=C$219,"●",IF('All Items'!$F26=C$219,"★",IF('All Items'!$C26=C$219,"→",IF('All Items'!$D26=C$219,"→",IF(AND(C$219&gt;='All Items'!$C26,C$219&lt;='All Items'!$D26),"→",IF(AND('All Items'!$C26&gt;'All Items'!$D26,'All Items'!$D26&gt;=C$219),"→",IF(AND('All Items'!$C26&gt;'All Items'!$D26,'All Items'!$C26&lt;=C$219),"→",""))))))))</f>
        <v/>
      </c>
      <c r="D28" s="49" t="str">
        <f>IF('All Items'!$F26=D$219,"★",IF('All Items'!$E26=D$219,"●",IF('All Items'!$F26=D$219,"★",IF('All Items'!$C26=D$219,"→",IF('All Items'!$D26=D$219,"→",IF(AND(D$219&gt;='All Items'!$C26,D$219&lt;='All Items'!$D26),"→",IF(AND('All Items'!$C26&gt;'All Items'!$D26,'All Items'!$D26&gt;=D$219),"→",IF(AND('All Items'!$C26&gt;'All Items'!$D26,'All Items'!$C26&lt;=D$219),"→",""))))))))</f>
        <v/>
      </c>
      <c r="E28" s="47" t="str">
        <f>IF('All Items'!$F26=E$219,"★",IF('All Items'!$E26=E$219,"●",IF('All Items'!$F26=E$219,"★",IF('All Items'!$C26=E$219,"→",IF('All Items'!$D26=E$219,"→",IF(AND(E$219&gt;='All Items'!$C26,E$219&lt;='All Items'!$D26),"→",IF(AND('All Items'!$C26&gt;'All Items'!$D26,'All Items'!$D26&gt;=E$219),"→",IF(AND('All Items'!$C26&gt;'All Items'!$D26,'All Items'!$C26&lt;=E$219),"→",""))))))))</f>
        <v/>
      </c>
      <c r="F28" s="49" t="str">
        <f>IF('All Items'!$F26=F$219,"★",IF('All Items'!$E26=F$219,"●",IF('All Items'!$F26=F$219,"★",IF('All Items'!$C26=F$219,"→",IF('All Items'!$D26=F$219,"→",IF(AND(F$219&gt;='All Items'!$C26,F$219&lt;='All Items'!$D26),"→",IF(AND('All Items'!$C26&gt;'All Items'!$D26,'All Items'!$D26&gt;=F$219),"→",IF(AND('All Items'!$C26&gt;'All Items'!$D26,'All Items'!$C26&lt;=F$219),"→",""))))))))</f>
        <v/>
      </c>
      <c r="G28" s="47" t="str">
        <f>IF('All Items'!$F26=G$219,"★",IF('All Items'!$E26=G$219,"●",IF('All Items'!$F26=G$219,"★",IF('All Items'!$C26=G$219,"→",IF('All Items'!$D26=G$219,"→",IF(AND(G$219&gt;='All Items'!$C26,G$219&lt;='All Items'!$D26),"→",IF(AND('All Items'!$C26&gt;'All Items'!$D26,'All Items'!$D26&gt;=G$219),"→",IF(AND('All Items'!$C26&gt;'All Items'!$D26,'All Items'!$C26&lt;=G$219),"→",""))))))))</f>
        <v/>
      </c>
      <c r="H28" s="49" t="str">
        <f>IF('All Items'!$F26=H$219,"★",IF('All Items'!$E26=H$219,"●",IF('All Items'!$F26=H$219,"★",IF('All Items'!$C26=H$219,"→",IF('All Items'!$D26=H$219,"→",IF(AND(H$219&gt;='All Items'!$C26,H$219&lt;='All Items'!$D26),"→",IF(AND('All Items'!$C26&gt;'All Items'!$D26,'All Items'!$D26&gt;=H$219),"→",IF(AND('All Items'!$C26&gt;'All Items'!$D26,'All Items'!$C26&lt;=H$219),"→",""))))))))</f>
        <v>→</v>
      </c>
      <c r="I28" s="47" t="str">
        <f>IF('All Items'!$F26=I$219,"★",IF('All Items'!$E26=I$219,"●",IF('All Items'!$F26=I$219,"★",IF('All Items'!$C26=I$219,"→",IF('All Items'!$D26=I$219,"→",IF(AND(I$219&gt;='All Items'!$C26,I$219&lt;='All Items'!$D26),"→",IF(AND('All Items'!$C26&gt;'All Items'!$D26,'All Items'!$D26&gt;=I$219),"→",IF(AND('All Items'!$C26&gt;'All Items'!$D26,'All Items'!$C26&lt;=I$219),"→",""))))))))</f>
        <v>→</v>
      </c>
      <c r="J28" s="49" t="str">
        <f>IF('All Items'!$F26=J$219,"★",IF('All Items'!$E26=J$219,"●",IF('All Items'!$F26=J$219,"★",IF('All Items'!$C26=J$219,"→",IF('All Items'!$D26=J$219,"→",IF(AND(J$219&gt;='All Items'!$C26,J$219&lt;='All Items'!$D26),"→",IF(AND('All Items'!$C26&gt;'All Items'!$D26,'All Items'!$D26&gt;=J$219),"→",IF(AND('All Items'!$C26&gt;'All Items'!$D26,'All Items'!$C26&lt;=J$219),"→",""))))))))</f>
        <v>●</v>
      </c>
      <c r="K28" s="47" t="str">
        <f>IF('All Items'!$F26=K$219,"★",IF('All Items'!$E26=K$219,"●",IF('All Items'!$F26=K$219,"★",IF('All Items'!$C26=K$219,"→",IF('All Items'!$D26=K$219,"→",IF(AND(K$219&gt;='All Items'!$C26,K$219&lt;='All Items'!$D26),"→",IF(AND('All Items'!$C26&gt;'All Items'!$D26,'All Items'!$D26&gt;=K$219),"→",IF(AND('All Items'!$C26&gt;'All Items'!$D26,'All Items'!$C26&lt;=K$219),"→",""))))))))</f>
        <v/>
      </c>
      <c r="L28" s="49" t="str">
        <f>IF('All Items'!$F26=L$219,"★",IF('All Items'!$E26=L$219,"●",IF('All Items'!$F26=L$219,"★",IF('All Items'!$C26=L$219,"→",IF('All Items'!$D26=L$219,"→",IF(AND(L$219&gt;='All Items'!$C26,L$219&lt;='All Items'!$D26),"→",IF(AND('All Items'!$C26&gt;'All Items'!$D26,'All Items'!$D26&gt;=L$219),"→",IF(AND('All Items'!$C26&gt;'All Items'!$D26,'All Items'!$C26&lt;=L$219),"→",""))))))))</f>
        <v/>
      </c>
      <c r="M28" s="47" t="str">
        <f>IF('All Items'!$F26=M$219,"★",IF('All Items'!$E26=M$219,"●",IF('All Items'!$F26=M$219,"★",IF('All Items'!$C26=M$219,"→",IF('All Items'!$D26=M$219,"→",IF(AND(M$219&gt;='All Items'!$C26,M$219&lt;='All Items'!$D26),"→",IF(AND('All Items'!$C26&gt;'All Items'!$D26,'All Items'!$D26&gt;=M$219),"→",IF(AND('All Items'!$C26&gt;'All Items'!$D26,'All Items'!$C26&lt;=M$219),"→",""))))))))</f>
        <v/>
      </c>
      <c r="N28" s="49" t="str">
        <f>IF('All Items'!$F26=N$219,"★",IF('All Items'!$E26=N$219,"●",IF('All Items'!$F26=N$219,"★",IF('All Items'!$C26=N$219,"→",IF('All Items'!$D26=N$219,"→",IF(AND(N$219&gt;='All Items'!$C26,N$219&lt;='All Items'!$D26),"→",IF(AND('All Items'!$C26&gt;'All Items'!$D26,'All Items'!$D26&gt;=N$219),"→",IF(AND('All Items'!$C26&gt;'All Items'!$D26,'All Items'!$C26&lt;=N$219),"→",""))))))))</f>
        <v/>
      </c>
    </row>
    <row r="29" spans="1:14" ht="25.5" x14ac:dyDescent="0.2">
      <c r="A29" s="97" t="str">
        <f>IF('All Items'!B27="","",HYPERLINK(VLOOKUP('All Items'!B27,Table26[],2,0),'All Items'!B27))</f>
        <v>IDEA State Grants</v>
      </c>
      <c r="B29" s="30" t="str">
        <f>IF('All Items'!A27="","",'All Items'!A27)</f>
        <v>Plan timeline for publication of 60-day notice and 30-day public comment.</v>
      </c>
      <c r="C29" s="47" t="str">
        <f>IF('All Items'!$F27=C$219,"★",IF('All Items'!$E27=C$219,"●",IF('All Items'!$F27=C$219,"★",IF('All Items'!$C27=C$219,"→",IF('All Items'!$D27=C$219,"→",IF(AND(C$219&gt;='All Items'!$C27,C$219&lt;='All Items'!$D27),"→",IF(AND('All Items'!$C27&gt;'All Items'!$D27,'All Items'!$D27&gt;=C$219),"→",IF(AND('All Items'!$C27&gt;'All Items'!$D27,'All Items'!$C27&lt;=C$219),"→",""))))))))</f>
        <v/>
      </c>
      <c r="D29" s="49" t="str">
        <f>IF('All Items'!$F27=D$219,"★",IF('All Items'!$E27=D$219,"●",IF('All Items'!$F27=D$219,"★",IF('All Items'!$C27=D$219,"→",IF('All Items'!$D27=D$219,"→",IF(AND(D$219&gt;='All Items'!$C27,D$219&lt;='All Items'!$D27),"→",IF(AND('All Items'!$C27&gt;'All Items'!$D27,'All Items'!$D27&gt;=D$219),"→",IF(AND('All Items'!$C27&gt;'All Items'!$D27,'All Items'!$C27&lt;=D$219),"→",""))))))))</f>
        <v/>
      </c>
      <c r="E29" s="47" t="str">
        <f>IF('All Items'!$F27=E$219,"★",IF('All Items'!$E27=E$219,"●",IF('All Items'!$F27=E$219,"★",IF('All Items'!$C27=E$219,"→",IF('All Items'!$D27=E$219,"→",IF(AND(E$219&gt;='All Items'!$C27,E$219&lt;='All Items'!$D27),"→",IF(AND('All Items'!$C27&gt;'All Items'!$D27,'All Items'!$D27&gt;=E$219),"→",IF(AND('All Items'!$C27&gt;'All Items'!$D27,'All Items'!$C27&lt;=E$219),"→",""))))))))</f>
        <v/>
      </c>
      <c r="F29" s="49" t="str">
        <f>IF('All Items'!$F27=F$219,"★",IF('All Items'!$E27=F$219,"●",IF('All Items'!$F27=F$219,"★",IF('All Items'!$C27=F$219,"→",IF('All Items'!$D27=F$219,"→",IF(AND(F$219&gt;='All Items'!$C27,F$219&lt;='All Items'!$D27),"→",IF(AND('All Items'!$C27&gt;'All Items'!$D27,'All Items'!$D27&gt;=F$219),"→",IF(AND('All Items'!$C27&gt;'All Items'!$D27,'All Items'!$C27&lt;=F$219),"→",""))))))))</f>
        <v/>
      </c>
      <c r="G29" s="47" t="str">
        <f>IF('All Items'!$F27=G$219,"★",IF('All Items'!$E27=G$219,"●",IF('All Items'!$F27=G$219,"★",IF('All Items'!$C27=G$219,"→",IF('All Items'!$D27=G$219,"→",IF(AND(G$219&gt;='All Items'!$C27,G$219&lt;='All Items'!$D27),"→",IF(AND('All Items'!$C27&gt;'All Items'!$D27,'All Items'!$D27&gt;=G$219),"→",IF(AND('All Items'!$C27&gt;'All Items'!$D27,'All Items'!$C27&lt;=G$219),"→",""))))))))</f>
        <v/>
      </c>
      <c r="H29" s="49" t="str">
        <f>IF('All Items'!$F27=H$219,"★",IF('All Items'!$E27=H$219,"●",IF('All Items'!$F27=H$219,"★",IF('All Items'!$C27=H$219,"→",IF('All Items'!$D27=H$219,"→",IF(AND(H$219&gt;='All Items'!$C27,H$219&lt;='All Items'!$D27),"→",IF(AND('All Items'!$C27&gt;'All Items'!$D27,'All Items'!$D27&gt;=H$219),"→",IF(AND('All Items'!$C27&gt;'All Items'!$D27,'All Items'!$C27&lt;=H$219),"→",""))))))))</f>
        <v>→</v>
      </c>
      <c r="I29" s="47" t="str">
        <f>IF('All Items'!$F27=I$219,"★",IF('All Items'!$E27=I$219,"●",IF('All Items'!$F27=I$219,"★",IF('All Items'!$C27=I$219,"→",IF('All Items'!$D27=I$219,"→",IF(AND(I$219&gt;='All Items'!$C27,I$219&lt;='All Items'!$D27),"→",IF(AND('All Items'!$C27&gt;'All Items'!$D27,'All Items'!$D27&gt;=I$219),"→",IF(AND('All Items'!$C27&gt;'All Items'!$D27,'All Items'!$C27&lt;=I$219),"→",""))))))))</f>
        <v>→</v>
      </c>
      <c r="J29" s="49" t="str">
        <f>IF('All Items'!$F27=J$219,"★",IF('All Items'!$E27=J$219,"●",IF('All Items'!$F27=J$219,"★",IF('All Items'!$C27=J$219,"→",IF('All Items'!$D27=J$219,"→",IF(AND(J$219&gt;='All Items'!$C27,J$219&lt;='All Items'!$D27),"→",IF(AND('All Items'!$C27&gt;'All Items'!$D27,'All Items'!$D27&gt;=J$219),"→",IF(AND('All Items'!$C27&gt;'All Items'!$D27,'All Items'!$C27&lt;=J$219),"→",""))))))))</f>
        <v>●</v>
      </c>
      <c r="K29" s="47" t="str">
        <f>IF('All Items'!$F27=K$219,"★",IF('All Items'!$E27=K$219,"●",IF('All Items'!$F27=K$219,"★",IF('All Items'!$C27=K$219,"→",IF('All Items'!$D27=K$219,"→",IF(AND(K$219&gt;='All Items'!$C27,K$219&lt;='All Items'!$D27),"→",IF(AND('All Items'!$C27&gt;'All Items'!$D27,'All Items'!$D27&gt;=K$219),"→",IF(AND('All Items'!$C27&gt;'All Items'!$D27,'All Items'!$C27&lt;=K$219),"→",""))))))))</f>
        <v/>
      </c>
      <c r="L29" s="49" t="str">
        <f>IF('All Items'!$F27=L$219,"★",IF('All Items'!$E27=L$219,"●",IF('All Items'!$F27=L$219,"★",IF('All Items'!$C27=L$219,"→",IF('All Items'!$D27=L$219,"→",IF(AND(L$219&gt;='All Items'!$C27,L$219&lt;='All Items'!$D27),"→",IF(AND('All Items'!$C27&gt;'All Items'!$D27,'All Items'!$D27&gt;=L$219),"→",IF(AND('All Items'!$C27&gt;'All Items'!$D27,'All Items'!$C27&lt;=L$219),"→",""))))))))</f>
        <v/>
      </c>
      <c r="M29" s="47" t="str">
        <f>IF('All Items'!$F27=M$219,"★",IF('All Items'!$E27=M$219,"●",IF('All Items'!$F27=M$219,"★",IF('All Items'!$C27=M$219,"→",IF('All Items'!$D27=M$219,"→",IF(AND(M$219&gt;='All Items'!$C27,M$219&lt;='All Items'!$D27),"→",IF(AND('All Items'!$C27&gt;'All Items'!$D27,'All Items'!$D27&gt;=M$219),"→",IF(AND('All Items'!$C27&gt;'All Items'!$D27,'All Items'!$C27&lt;=M$219),"→",""))))))))</f>
        <v/>
      </c>
      <c r="N29" s="49" t="str">
        <f>IF('All Items'!$F27=N$219,"★",IF('All Items'!$E27=N$219,"●",IF('All Items'!$F27=N$219,"★",IF('All Items'!$C27=N$219,"→",IF('All Items'!$D27=N$219,"→",IF(AND(N$219&gt;='All Items'!$C27,N$219&lt;='All Items'!$D27),"→",IF(AND('All Items'!$C27&gt;'All Items'!$D27,'All Items'!$D27&gt;=N$219),"→",IF(AND('All Items'!$C27&gt;'All Items'!$D27,'All Items'!$C27&lt;=N$219),"→",""))))))))</f>
        <v/>
      </c>
    </row>
    <row r="30" spans="1:14" ht="25.5" x14ac:dyDescent="0.2">
      <c r="A30" s="97" t="str">
        <f>IF('All Items'!B28="","",HYPERLINK(VLOOKUP('All Items'!B28,Table26[],2,0),'All Items'!B28))</f>
        <v>IDEA State Grants</v>
      </c>
      <c r="B30" s="30" t="str">
        <f>IF('All Items'!A28="","",'All Items'!A28)</f>
        <v>Fill out new grant application, including all attachments and interactive spreadsheet.</v>
      </c>
      <c r="C30" s="47" t="str">
        <f>IF('All Items'!$F28=C$219,"★",IF('All Items'!$E28=C$219,"●",IF('All Items'!$F28=C$219,"★",IF('All Items'!$C28=C$219,"→",IF('All Items'!$D28=C$219,"→",IF(AND(C$219&gt;='All Items'!$C28,C$219&lt;='All Items'!$D28),"→",IF(AND('All Items'!$C28&gt;'All Items'!$D28,'All Items'!$D28&gt;=C$219),"→",IF(AND('All Items'!$C28&gt;'All Items'!$D28,'All Items'!$C28&lt;=C$219),"→",""))))))))</f>
        <v/>
      </c>
      <c r="D30" s="49" t="str">
        <f>IF('All Items'!$F28=D$219,"★",IF('All Items'!$E28=D$219,"●",IF('All Items'!$F28=D$219,"★",IF('All Items'!$C28=D$219,"→",IF('All Items'!$D28=D$219,"→",IF(AND(D$219&gt;='All Items'!$C28,D$219&lt;='All Items'!$D28),"→",IF(AND('All Items'!$C28&gt;'All Items'!$D28,'All Items'!$D28&gt;=D$219),"→",IF(AND('All Items'!$C28&gt;'All Items'!$D28,'All Items'!$C28&lt;=D$219),"→",""))))))))</f>
        <v/>
      </c>
      <c r="E30" s="47" t="str">
        <f>IF('All Items'!$F28=E$219,"★",IF('All Items'!$E28=E$219,"●",IF('All Items'!$F28=E$219,"★",IF('All Items'!$C28=E$219,"→",IF('All Items'!$D28=E$219,"→",IF(AND(E$219&gt;='All Items'!$C28,E$219&lt;='All Items'!$D28),"→",IF(AND('All Items'!$C28&gt;'All Items'!$D28,'All Items'!$D28&gt;=E$219),"→",IF(AND('All Items'!$C28&gt;'All Items'!$D28,'All Items'!$C28&lt;=E$219),"→",""))))))))</f>
        <v/>
      </c>
      <c r="F30" s="49" t="str">
        <f>IF('All Items'!$F28=F$219,"★",IF('All Items'!$E28=F$219,"●",IF('All Items'!$F28=F$219,"★",IF('All Items'!$C28=F$219,"→",IF('All Items'!$D28=F$219,"→",IF(AND(F$219&gt;='All Items'!$C28,F$219&lt;='All Items'!$D28),"→",IF(AND('All Items'!$C28&gt;'All Items'!$D28,'All Items'!$D28&gt;=F$219),"→",IF(AND('All Items'!$C28&gt;'All Items'!$D28,'All Items'!$C28&lt;=F$219),"→",""))))))))</f>
        <v/>
      </c>
      <c r="G30" s="47" t="str">
        <f>IF('All Items'!$F28=G$219,"★",IF('All Items'!$E28=G$219,"●",IF('All Items'!$F28=G$219,"★",IF('All Items'!$C28=G$219,"→",IF('All Items'!$D28=G$219,"→",IF(AND(G$219&gt;='All Items'!$C28,G$219&lt;='All Items'!$D28),"→",IF(AND('All Items'!$C28&gt;'All Items'!$D28,'All Items'!$D28&gt;=G$219),"→",IF(AND('All Items'!$C28&gt;'All Items'!$D28,'All Items'!$C28&lt;=G$219),"→",""))))))))</f>
        <v/>
      </c>
      <c r="H30" s="49" t="str">
        <f>IF('All Items'!$F28=H$219,"★",IF('All Items'!$E28=H$219,"●",IF('All Items'!$F28=H$219,"★",IF('All Items'!$C28=H$219,"→",IF('All Items'!$D28=H$219,"→",IF(AND(H$219&gt;='All Items'!$C28,H$219&lt;='All Items'!$D28),"→",IF(AND('All Items'!$C28&gt;'All Items'!$D28,'All Items'!$D28&gt;=H$219),"→",IF(AND('All Items'!$C28&gt;'All Items'!$D28,'All Items'!$C28&lt;=H$219),"→",""))))))))</f>
        <v/>
      </c>
      <c r="I30" s="47" t="str">
        <f>IF('All Items'!$F28=I$219,"★",IF('All Items'!$E28=I$219,"●",IF('All Items'!$F28=I$219,"★",IF('All Items'!$C28=I$219,"→",IF('All Items'!$D28=I$219,"→",IF(AND(I$219&gt;='All Items'!$C28,I$219&lt;='All Items'!$D28),"→",IF(AND('All Items'!$C28&gt;'All Items'!$D28,'All Items'!$D28&gt;=I$219),"→",IF(AND('All Items'!$C28&gt;'All Items'!$D28,'All Items'!$C28&lt;=I$219),"→",""))))))))</f>
        <v>→</v>
      </c>
      <c r="J30" s="49" t="str">
        <f>IF('All Items'!$F28=J$219,"★",IF('All Items'!$E28=J$219,"●",IF('All Items'!$F28=J$219,"★",IF('All Items'!$C28=J$219,"→",IF('All Items'!$D28=J$219,"→",IF(AND(J$219&gt;='All Items'!$C28,J$219&lt;='All Items'!$D28),"→",IF(AND('All Items'!$C28&gt;'All Items'!$D28,'All Items'!$D28&gt;=J$219),"→",IF(AND('All Items'!$C28&gt;'All Items'!$D28,'All Items'!$C28&lt;=J$219),"→",""))))))))</f>
        <v>●</v>
      </c>
      <c r="K30" s="47" t="str">
        <f>IF('All Items'!$F28=K$219,"★",IF('All Items'!$E28=K$219,"●",IF('All Items'!$F28=K$219,"★",IF('All Items'!$C28=K$219,"→",IF('All Items'!$D28=K$219,"→",IF(AND(K$219&gt;='All Items'!$C28,K$219&lt;='All Items'!$D28),"→",IF(AND('All Items'!$C28&gt;'All Items'!$D28,'All Items'!$D28&gt;=K$219),"→",IF(AND('All Items'!$C28&gt;'All Items'!$D28,'All Items'!$C28&lt;=K$219),"→",""))))))))</f>
        <v/>
      </c>
      <c r="L30" s="49" t="str">
        <f>IF('All Items'!$F28=L$219,"★",IF('All Items'!$E28=L$219,"●",IF('All Items'!$F28=L$219,"★",IF('All Items'!$C28=L$219,"→",IF('All Items'!$D28=L$219,"→",IF(AND(L$219&gt;='All Items'!$C28,L$219&lt;='All Items'!$D28),"→",IF(AND('All Items'!$C28&gt;'All Items'!$D28,'All Items'!$D28&gt;=L$219),"→",IF(AND('All Items'!$C28&gt;'All Items'!$D28,'All Items'!$C28&lt;=L$219),"→",""))))))))</f>
        <v/>
      </c>
      <c r="M30" s="47" t="str">
        <f>IF('All Items'!$F28=M$219,"★",IF('All Items'!$E28=M$219,"●",IF('All Items'!$F28=M$219,"★",IF('All Items'!$C28=M$219,"→",IF('All Items'!$D28=M$219,"→",IF(AND(M$219&gt;='All Items'!$C28,M$219&lt;='All Items'!$D28),"→",IF(AND('All Items'!$C28&gt;'All Items'!$D28,'All Items'!$D28&gt;=M$219),"→",IF(AND('All Items'!$C28&gt;'All Items'!$D28,'All Items'!$C28&lt;=M$219),"→",""))))))))</f>
        <v/>
      </c>
      <c r="N30" s="49" t="str">
        <f>IF('All Items'!$F28=N$219,"★",IF('All Items'!$E28=N$219,"●",IF('All Items'!$F28=N$219,"★",IF('All Items'!$C28=N$219,"→",IF('All Items'!$D28=N$219,"→",IF(AND(N$219&gt;='All Items'!$C28,N$219&lt;='All Items'!$D28),"→",IF(AND('All Items'!$C28&gt;'All Items'!$D28,'All Items'!$D28&gt;=N$219),"→",IF(AND('All Items'!$C28&gt;'All Items'!$D28,'All Items'!$C28&lt;=N$219),"→",""))))))))</f>
        <v/>
      </c>
    </row>
    <row r="31" spans="1:14" x14ac:dyDescent="0.2">
      <c r="A31" s="97" t="str">
        <f>IF('All Items'!B29="","",HYPERLINK(VLOOKUP('All Items'!B29,Table26[],2,0),'All Items'!B29))</f>
        <v>IDEA State Grants</v>
      </c>
      <c r="B31" s="30" t="str">
        <f>IF('All Items'!A29="","",'All Items'!A29)</f>
        <v>Post for 60-day public notice period.</v>
      </c>
      <c r="C31" s="47" t="str">
        <f>IF('All Items'!$F29=C$219,"★",IF('All Items'!$E29=C$219,"●",IF('All Items'!$F29=C$219,"★",IF('All Items'!$C29=C$219,"→",IF('All Items'!$D29=C$219,"→",IF(AND(C$219&gt;='All Items'!$C29,C$219&lt;='All Items'!$D29),"→",IF(AND('All Items'!$C29&gt;'All Items'!$D29,'All Items'!$D29&gt;=C$219),"→",IF(AND('All Items'!$C29&gt;'All Items'!$D29,'All Items'!$C29&lt;=C$219),"→",""))))))))</f>
        <v/>
      </c>
      <c r="D31" s="49" t="str">
        <f>IF('All Items'!$F29=D$219,"★",IF('All Items'!$E29=D$219,"●",IF('All Items'!$F29=D$219,"★",IF('All Items'!$C29=D$219,"→",IF('All Items'!$D29=D$219,"→",IF(AND(D$219&gt;='All Items'!$C29,D$219&lt;='All Items'!$D29),"→",IF(AND('All Items'!$C29&gt;'All Items'!$D29,'All Items'!$D29&gt;=D$219),"→",IF(AND('All Items'!$C29&gt;'All Items'!$D29,'All Items'!$C29&lt;=D$219),"→",""))))))))</f>
        <v/>
      </c>
      <c r="E31" s="47" t="str">
        <f>IF('All Items'!$F29=E$219,"★",IF('All Items'!$E29=E$219,"●",IF('All Items'!$F29=E$219,"★",IF('All Items'!$C29=E$219,"→",IF('All Items'!$D29=E$219,"→",IF(AND(E$219&gt;='All Items'!$C29,E$219&lt;='All Items'!$D29),"→",IF(AND('All Items'!$C29&gt;'All Items'!$D29,'All Items'!$D29&gt;=E$219),"→",IF(AND('All Items'!$C29&gt;'All Items'!$D29,'All Items'!$C29&lt;=E$219),"→",""))))))))</f>
        <v/>
      </c>
      <c r="F31" s="49" t="str">
        <f>IF('All Items'!$F29=F$219,"★",IF('All Items'!$E29=F$219,"●",IF('All Items'!$F29=F$219,"★",IF('All Items'!$C29=F$219,"→",IF('All Items'!$D29=F$219,"→",IF(AND(F$219&gt;='All Items'!$C29,F$219&lt;='All Items'!$D29),"→",IF(AND('All Items'!$C29&gt;'All Items'!$D29,'All Items'!$D29&gt;=F$219),"→",IF(AND('All Items'!$C29&gt;'All Items'!$D29,'All Items'!$C29&lt;=F$219),"→",""))))))))</f>
        <v/>
      </c>
      <c r="G31" s="47" t="str">
        <f>IF('All Items'!$F29=G$219,"★",IF('All Items'!$E29=G$219,"●",IF('All Items'!$F29=G$219,"★",IF('All Items'!$C29=G$219,"→",IF('All Items'!$D29=G$219,"→",IF(AND(G$219&gt;='All Items'!$C29,G$219&lt;='All Items'!$D29),"→",IF(AND('All Items'!$C29&gt;'All Items'!$D29,'All Items'!$D29&gt;=G$219),"→",IF(AND('All Items'!$C29&gt;'All Items'!$D29,'All Items'!$C29&lt;=G$219),"→",""))))))))</f>
        <v/>
      </c>
      <c r="H31" s="49" t="str">
        <f>IF('All Items'!$F29=H$219,"★",IF('All Items'!$E29=H$219,"●",IF('All Items'!$F29=H$219,"★",IF('All Items'!$C29=H$219,"→",IF('All Items'!$D29=H$219,"→",IF(AND(H$219&gt;='All Items'!$C29,H$219&lt;='All Items'!$D29),"→",IF(AND('All Items'!$C29&gt;'All Items'!$D29,'All Items'!$D29&gt;=H$219),"→",IF(AND('All Items'!$C29&gt;'All Items'!$D29,'All Items'!$C29&lt;=H$219),"→",""))))))))</f>
        <v/>
      </c>
      <c r="I31" s="47" t="str">
        <f>IF('All Items'!$F29=I$219,"★",IF('All Items'!$E29=I$219,"●",IF('All Items'!$F29=I$219,"★",IF('All Items'!$C29=I$219,"→",IF('All Items'!$D29=I$219,"→",IF(AND(I$219&gt;='All Items'!$C29,I$219&lt;='All Items'!$D29),"→",IF(AND('All Items'!$C29&gt;'All Items'!$D29,'All Items'!$D29&gt;=I$219),"→",IF(AND('All Items'!$C29&gt;'All Items'!$D29,'All Items'!$C29&lt;=I$219),"→",""))))))))</f>
        <v/>
      </c>
      <c r="J31" s="49" t="str">
        <f>IF('All Items'!$F29=J$219,"★",IF('All Items'!$E29=J$219,"●",IF('All Items'!$F29=J$219,"★",IF('All Items'!$C29=J$219,"→",IF('All Items'!$D29=J$219,"→",IF(AND(J$219&gt;='All Items'!$C29,J$219&lt;='All Items'!$D29),"→",IF(AND('All Items'!$C29&gt;'All Items'!$D29,'All Items'!$D29&gt;=J$219),"→",IF(AND('All Items'!$C29&gt;'All Items'!$D29,'All Items'!$C29&lt;=J$219),"→",""))))))))</f>
        <v/>
      </c>
      <c r="K31" s="47" t="str">
        <f>IF('All Items'!$F29=K$219,"★",IF('All Items'!$E29=K$219,"●",IF('All Items'!$F29=K$219,"★",IF('All Items'!$C29=K$219,"→",IF('All Items'!$D29=K$219,"→",IF(AND(K$219&gt;='All Items'!$C29,K$219&lt;='All Items'!$D29),"→",IF(AND('All Items'!$C29&gt;'All Items'!$D29,'All Items'!$D29&gt;=K$219),"→",IF(AND('All Items'!$C29&gt;'All Items'!$D29,'All Items'!$C29&lt;=K$219),"→",""))))))))</f>
        <v>→</v>
      </c>
      <c r="L31" s="49" t="str">
        <f>IF('All Items'!$F29=L$219,"★",IF('All Items'!$E29=L$219,"●",IF('All Items'!$F29=L$219,"★",IF('All Items'!$C29=L$219,"→",IF('All Items'!$D29=L$219,"→",IF(AND(L$219&gt;='All Items'!$C29,L$219&lt;='All Items'!$D29),"→",IF(AND('All Items'!$C29&gt;'All Items'!$D29,'All Items'!$D29&gt;=L$219),"→",IF(AND('All Items'!$C29&gt;'All Items'!$D29,'All Items'!$C29&lt;=L$219),"→",""))))))))</f>
        <v>→</v>
      </c>
      <c r="M31" s="47" t="str">
        <f>IF('All Items'!$F29=M$219,"★",IF('All Items'!$E29=M$219,"●",IF('All Items'!$F29=M$219,"★",IF('All Items'!$C29=M$219,"→",IF('All Items'!$D29=M$219,"→",IF(AND(M$219&gt;='All Items'!$C29,M$219&lt;='All Items'!$D29),"→",IF(AND('All Items'!$C29&gt;'All Items'!$D29,'All Items'!$D29&gt;=M$219),"→",IF(AND('All Items'!$C29&gt;'All Items'!$D29,'All Items'!$C29&lt;=M$219),"→",""))))))))</f>
        <v>●</v>
      </c>
      <c r="N31" s="49" t="str">
        <f>IF('All Items'!$F29=N$219,"★",IF('All Items'!$E29=N$219,"●",IF('All Items'!$F29=N$219,"★",IF('All Items'!$C29=N$219,"→",IF('All Items'!$D29=N$219,"→",IF(AND(N$219&gt;='All Items'!$C29,N$219&lt;='All Items'!$D29),"→",IF(AND('All Items'!$C29&gt;'All Items'!$D29,'All Items'!$D29&gt;=N$219),"→",IF(AND('All Items'!$C29&gt;'All Items'!$D29,'All Items'!$C29&lt;=N$219),"→",""))))))))</f>
        <v/>
      </c>
    </row>
    <row r="32" spans="1:14" x14ac:dyDescent="0.2">
      <c r="A32" s="97" t="str">
        <f>IF('All Items'!B30="","",HYPERLINK(VLOOKUP('All Items'!B30,Table26[],2,0),'All Items'!B30))</f>
        <v>IDEA State Grants</v>
      </c>
      <c r="B32" s="30" t="str">
        <f>IF('All Items'!A30="","",'All Items'!A30)</f>
        <v>Accept comments for 30-day public comment period.</v>
      </c>
      <c r="C32" s="47" t="str">
        <f>IF('All Items'!$F30=C$219,"★",IF('All Items'!$E30=C$219,"●",IF('All Items'!$F30=C$219,"★",IF('All Items'!$C30=C$219,"→",IF('All Items'!$D30=C$219,"→",IF(AND(C$219&gt;='All Items'!$C30,C$219&lt;='All Items'!$D30),"→",IF(AND('All Items'!$C30&gt;'All Items'!$D30,'All Items'!$D30&gt;=C$219),"→",IF(AND('All Items'!$C30&gt;'All Items'!$D30,'All Items'!$C30&lt;=C$219),"→",""))))))))</f>
        <v/>
      </c>
      <c r="D32" s="49" t="str">
        <f>IF('All Items'!$F30=D$219,"★",IF('All Items'!$E30=D$219,"●",IF('All Items'!$F30=D$219,"★",IF('All Items'!$C30=D$219,"→",IF('All Items'!$D30=D$219,"→",IF(AND(D$219&gt;='All Items'!$C30,D$219&lt;='All Items'!$D30),"→",IF(AND('All Items'!$C30&gt;'All Items'!$D30,'All Items'!$D30&gt;=D$219),"→",IF(AND('All Items'!$C30&gt;'All Items'!$D30,'All Items'!$C30&lt;=D$219),"→",""))))))))</f>
        <v/>
      </c>
      <c r="E32" s="47" t="str">
        <f>IF('All Items'!$F30=E$219,"★",IF('All Items'!$E30=E$219,"●",IF('All Items'!$F30=E$219,"★",IF('All Items'!$C30=E$219,"→",IF('All Items'!$D30=E$219,"→",IF(AND(E$219&gt;='All Items'!$C30,E$219&lt;='All Items'!$D30),"→",IF(AND('All Items'!$C30&gt;'All Items'!$D30,'All Items'!$D30&gt;=E$219),"→",IF(AND('All Items'!$C30&gt;'All Items'!$D30,'All Items'!$C30&lt;=E$219),"→",""))))))))</f>
        <v/>
      </c>
      <c r="F32" s="49" t="str">
        <f>IF('All Items'!$F30=F$219,"★",IF('All Items'!$E30=F$219,"●",IF('All Items'!$F30=F$219,"★",IF('All Items'!$C30=F$219,"→",IF('All Items'!$D30=F$219,"→",IF(AND(F$219&gt;='All Items'!$C30,F$219&lt;='All Items'!$D30),"→",IF(AND('All Items'!$C30&gt;'All Items'!$D30,'All Items'!$D30&gt;=F$219),"→",IF(AND('All Items'!$C30&gt;'All Items'!$D30,'All Items'!$C30&lt;=F$219),"→",""))))))))</f>
        <v/>
      </c>
      <c r="G32" s="47" t="str">
        <f>IF('All Items'!$F30=G$219,"★",IF('All Items'!$E30=G$219,"●",IF('All Items'!$F30=G$219,"★",IF('All Items'!$C30=G$219,"→",IF('All Items'!$D30=G$219,"→",IF(AND(G$219&gt;='All Items'!$C30,G$219&lt;='All Items'!$D30),"→",IF(AND('All Items'!$C30&gt;'All Items'!$D30,'All Items'!$D30&gt;=G$219),"→",IF(AND('All Items'!$C30&gt;'All Items'!$D30,'All Items'!$C30&lt;=G$219),"→",""))))))))</f>
        <v/>
      </c>
      <c r="H32" s="49" t="str">
        <f>IF('All Items'!$F30=H$219,"★",IF('All Items'!$E30=H$219,"●",IF('All Items'!$F30=H$219,"★",IF('All Items'!$C30=H$219,"→",IF('All Items'!$D30=H$219,"→",IF(AND(H$219&gt;='All Items'!$C30,H$219&lt;='All Items'!$D30),"→",IF(AND('All Items'!$C30&gt;'All Items'!$D30,'All Items'!$D30&gt;=H$219),"→",IF(AND('All Items'!$C30&gt;'All Items'!$D30,'All Items'!$C30&lt;=H$219),"→",""))))))))</f>
        <v/>
      </c>
      <c r="I32" s="47" t="str">
        <f>IF('All Items'!$F30=I$219,"★",IF('All Items'!$E30=I$219,"●",IF('All Items'!$F30=I$219,"★",IF('All Items'!$C30=I$219,"→",IF('All Items'!$D30=I$219,"→",IF(AND(I$219&gt;='All Items'!$C30,I$219&lt;='All Items'!$D30),"→",IF(AND('All Items'!$C30&gt;'All Items'!$D30,'All Items'!$D30&gt;=I$219),"→",IF(AND('All Items'!$C30&gt;'All Items'!$D30,'All Items'!$C30&lt;=I$219),"→",""))))))))</f>
        <v/>
      </c>
      <c r="J32" s="49" t="str">
        <f>IF('All Items'!$F30=J$219,"★",IF('All Items'!$E30=J$219,"●",IF('All Items'!$F30=J$219,"★",IF('All Items'!$C30=J$219,"→",IF('All Items'!$D30=J$219,"→",IF(AND(J$219&gt;='All Items'!$C30,J$219&lt;='All Items'!$D30),"→",IF(AND('All Items'!$C30&gt;'All Items'!$D30,'All Items'!$D30&gt;=J$219),"→",IF(AND('All Items'!$C30&gt;'All Items'!$D30,'All Items'!$C30&lt;=J$219),"→",""))))))))</f>
        <v/>
      </c>
      <c r="K32" s="47" t="str">
        <f>IF('All Items'!$F30=K$219,"★",IF('All Items'!$E30=K$219,"●",IF('All Items'!$F30=K$219,"★",IF('All Items'!$C30=K$219,"→",IF('All Items'!$D30=K$219,"→",IF(AND(K$219&gt;='All Items'!$C30,K$219&lt;='All Items'!$D30),"→",IF(AND('All Items'!$C30&gt;'All Items'!$D30,'All Items'!$D30&gt;=K$219),"→",IF(AND('All Items'!$C30&gt;'All Items'!$D30,'All Items'!$C30&lt;=K$219),"→",""))))))))</f>
        <v>→</v>
      </c>
      <c r="L32" s="49" t="str">
        <f>IF('All Items'!$F30=L$219,"★",IF('All Items'!$E30=L$219,"●",IF('All Items'!$F30=L$219,"★",IF('All Items'!$C30=L$219,"→",IF('All Items'!$D30=L$219,"→",IF(AND(L$219&gt;='All Items'!$C30,L$219&lt;='All Items'!$D30),"→",IF(AND('All Items'!$C30&gt;'All Items'!$D30,'All Items'!$D30&gt;=L$219),"→",IF(AND('All Items'!$C30&gt;'All Items'!$D30,'All Items'!$C30&lt;=L$219),"→",""))))))))</f>
        <v>→</v>
      </c>
      <c r="M32" s="47" t="str">
        <f>IF('All Items'!$F30=M$219,"★",IF('All Items'!$E30=M$219,"●",IF('All Items'!$F30=M$219,"★",IF('All Items'!$C30=M$219,"→",IF('All Items'!$D30=M$219,"→",IF(AND(M$219&gt;='All Items'!$C30,M$219&lt;='All Items'!$D30),"→",IF(AND('All Items'!$C30&gt;'All Items'!$D30,'All Items'!$D30&gt;=M$219),"→",IF(AND('All Items'!$C30&gt;'All Items'!$D30,'All Items'!$C30&lt;=M$219),"→",""))))))))</f>
        <v>●</v>
      </c>
      <c r="N32" s="49" t="str">
        <f>IF('All Items'!$F30=N$219,"★",IF('All Items'!$E30=N$219,"●",IF('All Items'!$F30=N$219,"★",IF('All Items'!$C30=N$219,"→",IF('All Items'!$D30=N$219,"→",IF(AND(N$219&gt;='All Items'!$C30,N$219&lt;='All Items'!$D30),"→",IF(AND('All Items'!$C30&gt;'All Items'!$D30,'All Items'!$D30&gt;=N$219),"→",IF(AND('All Items'!$C30&gt;'All Items'!$D30,'All Items'!$C30&lt;=N$219),"→",""))))))))</f>
        <v/>
      </c>
    </row>
    <row r="33" spans="1:22" ht="25.5" x14ac:dyDescent="0.2">
      <c r="A33" s="97" t="str">
        <f>IF('All Items'!B31="","",HYPERLINK(VLOOKUP('All Items'!B31,Table26[],2,0),'All Items'!B31))</f>
        <v>IDEA State Grants</v>
      </c>
      <c r="B33" s="30" t="str">
        <f>IF('All Items'!A31="","",'All Items'!A31)</f>
        <v>Revise/finalize application and spreadsheet and obtain signatures.</v>
      </c>
      <c r="C33" s="47" t="str">
        <f>IF('All Items'!$F31=C$219,"★",IF('All Items'!$E31=C$219,"●",IF('All Items'!$F31=C$219,"★",IF('All Items'!$C31=C$219,"→",IF('All Items'!$D31=C$219,"→",IF(AND(C$219&gt;='All Items'!$C31,C$219&lt;='All Items'!$D31),"→",IF(AND('All Items'!$C31&gt;'All Items'!$D31,'All Items'!$D31&gt;=C$219),"→",IF(AND('All Items'!$C31&gt;'All Items'!$D31,'All Items'!$C31&lt;=C$219),"→",""))))))))</f>
        <v/>
      </c>
      <c r="D33" s="49" t="str">
        <f>IF('All Items'!$F31=D$219,"★",IF('All Items'!$E31=D$219,"●",IF('All Items'!$F31=D$219,"★",IF('All Items'!$C31=D$219,"→",IF('All Items'!$D31=D$219,"→",IF(AND(D$219&gt;='All Items'!$C31,D$219&lt;='All Items'!$D31),"→",IF(AND('All Items'!$C31&gt;'All Items'!$D31,'All Items'!$D31&gt;=D$219),"→",IF(AND('All Items'!$C31&gt;'All Items'!$D31,'All Items'!$C31&lt;=D$219),"→",""))))))))</f>
        <v/>
      </c>
      <c r="E33" s="47" t="str">
        <f>IF('All Items'!$F31=E$219,"★",IF('All Items'!$E31=E$219,"●",IF('All Items'!$F31=E$219,"★",IF('All Items'!$C31=E$219,"→",IF('All Items'!$D31=E$219,"→",IF(AND(E$219&gt;='All Items'!$C31,E$219&lt;='All Items'!$D31),"→",IF(AND('All Items'!$C31&gt;'All Items'!$D31,'All Items'!$D31&gt;=E$219),"→",IF(AND('All Items'!$C31&gt;'All Items'!$D31,'All Items'!$C31&lt;=E$219),"→",""))))))))</f>
        <v/>
      </c>
      <c r="F33" s="49" t="str">
        <f>IF('All Items'!$F31=F$219,"★",IF('All Items'!$E31=F$219,"●",IF('All Items'!$F31=F$219,"★",IF('All Items'!$C31=F$219,"→",IF('All Items'!$D31=F$219,"→",IF(AND(F$219&gt;='All Items'!$C31,F$219&lt;='All Items'!$D31),"→",IF(AND('All Items'!$C31&gt;'All Items'!$D31,'All Items'!$D31&gt;=F$219),"→",IF(AND('All Items'!$C31&gt;'All Items'!$D31,'All Items'!$C31&lt;=F$219),"→",""))))))))</f>
        <v/>
      </c>
      <c r="G33" s="47" t="str">
        <f>IF('All Items'!$F31=G$219,"★",IF('All Items'!$E31=G$219,"●",IF('All Items'!$F31=G$219,"★",IF('All Items'!$C31=G$219,"→",IF('All Items'!$D31=G$219,"→",IF(AND(G$219&gt;='All Items'!$C31,G$219&lt;='All Items'!$D31),"→",IF(AND('All Items'!$C31&gt;'All Items'!$D31,'All Items'!$D31&gt;=G$219),"→",IF(AND('All Items'!$C31&gt;'All Items'!$D31,'All Items'!$C31&lt;=G$219),"→",""))))))))</f>
        <v/>
      </c>
      <c r="H33" s="49" t="str">
        <f>IF('All Items'!$F31=H$219,"★",IF('All Items'!$E31=H$219,"●",IF('All Items'!$F31=H$219,"★",IF('All Items'!$C31=H$219,"→",IF('All Items'!$D31=H$219,"→",IF(AND(H$219&gt;='All Items'!$C31,H$219&lt;='All Items'!$D31),"→",IF(AND('All Items'!$C31&gt;'All Items'!$D31,'All Items'!$D31&gt;=H$219),"→",IF(AND('All Items'!$C31&gt;'All Items'!$D31,'All Items'!$C31&lt;=H$219),"→",""))))))))</f>
        <v/>
      </c>
      <c r="I33" s="47" t="str">
        <f>IF('All Items'!$F31=I$219,"★",IF('All Items'!$E31=I$219,"●",IF('All Items'!$F31=I$219,"★",IF('All Items'!$C31=I$219,"→",IF('All Items'!$D31=I$219,"→",IF(AND(I$219&gt;='All Items'!$C31,I$219&lt;='All Items'!$D31),"→",IF(AND('All Items'!$C31&gt;'All Items'!$D31,'All Items'!$D31&gt;=I$219),"→",IF(AND('All Items'!$C31&gt;'All Items'!$D31,'All Items'!$C31&lt;=I$219),"→",""))))))))</f>
        <v/>
      </c>
      <c r="J33" s="49" t="str">
        <f>IF('All Items'!$F31=J$219,"★",IF('All Items'!$E31=J$219,"●",IF('All Items'!$F31=J$219,"★",IF('All Items'!$C31=J$219,"→",IF('All Items'!$D31=J$219,"→",IF(AND(J$219&gt;='All Items'!$C31,J$219&lt;='All Items'!$D31),"→",IF(AND('All Items'!$C31&gt;'All Items'!$D31,'All Items'!$D31&gt;=J$219),"→",IF(AND('All Items'!$C31&gt;'All Items'!$D31,'All Items'!$C31&lt;=J$219),"→",""))))))))</f>
        <v/>
      </c>
      <c r="K33" s="47" t="str">
        <f>IF('All Items'!$F31=K$219,"★",IF('All Items'!$E31=K$219,"●",IF('All Items'!$F31=K$219,"★",IF('All Items'!$C31=K$219,"→",IF('All Items'!$D31=K$219,"→",IF(AND(K$219&gt;='All Items'!$C31,K$219&lt;='All Items'!$D31),"→",IF(AND('All Items'!$C31&gt;'All Items'!$D31,'All Items'!$D31&gt;=K$219),"→",IF(AND('All Items'!$C31&gt;'All Items'!$D31,'All Items'!$C31&lt;=K$219),"→",""))))))))</f>
        <v/>
      </c>
      <c r="L33" s="49" t="str">
        <f>IF('All Items'!$F31=L$219,"★",IF('All Items'!$E31=L$219,"●",IF('All Items'!$F31=L$219,"★",IF('All Items'!$C31=L$219,"→",IF('All Items'!$D31=L$219,"→",IF(AND(L$219&gt;='All Items'!$C31,L$219&lt;='All Items'!$D31),"→",IF(AND('All Items'!$C31&gt;'All Items'!$D31,'All Items'!$D31&gt;=L$219),"→",IF(AND('All Items'!$C31&gt;'All Items'!$D31,'All Items'!$C31&lt;=L$219),"→",""))))))))</f>
        <v>→</v>
      </c>
      <c r="M33" s="47" t="str">
        <f>IF('All Items'!$F31=M$219,"★",IF('All Items'!$E31=M$219,"●",IF('All Items'!$F31=M$219,"★",IF('All Items'!$C31=M$219,"→",IF('All Items'!$D31=M$219,"→",IF(AND(M$219&gt;='All Items'!$C31,M$219&lt;='All Items'!$D31),"→",IF(AND('All Items'!$C31&gt;'All Items'!$D31,'All Items'!$D31&gt;=M$219),"→",IF(AND('All Items'!$C31&gt;'All Items'!$D31,'All Items'!$C31&lt;=M$219),"→",""))))))))</f>
        <v>●</v>
      </c>
      <c r="N33" s="49" t="str">
        <f>IF('All Items'!$F31=N$219,"★",IF('All Items'!$E31=N$219,"●",IF('All Items'!$F31=N$219,"★",IF('All Items'!$C31=N$219,"→",IF('All Items'!$D31=N$219,"→",IF(AND(N$219&gt;='All Items'!$C31,N$219&lt;='All Items'!$D31),"→",IF(AND('All Items'!$C31&gt;'All Items'!$D31,'All Items'!$D31&gt;=N$219),"→",IF(AND('All Items'!$C31&gt;'All Items'!$D31,'All Items'!$C31&lt;=N$219),"→",""))))))))</f>
        <v/>
      </c>
    </row>
    <row r="34" spans="1:22" ht="38.25" x14ac:dyDescent="0.2">
      <c r="A34" s="97" t="str">
        <f>IF('All Items'!B32="","",HYPERLINK(VLOOKUP('All Items'!B32,Table26[],2,0),'All Items'!B32))</f>
        <v>IDEA State Grants</v>
      </c>
      <c r="B34" s="30" t="str">
        <f>IF('All Items'!A32="","",'All Items'!A32)</f>
        <v>Consider required prior approvals (e.g., equipment or construction requests) and submit requests to OSEP with the application or as a separate submission.</v>
      </c>
      <c r="C34" s="47" t="str">
        <f>IF('All Items'!$F32=C$219,"★",IF('All Items'!$E32=C$219,"●",IF('All Items'!$F32=C$219,"★",IF('All Items'!$C32=C$219,"→",IF('All Items'!$D32=C$219,"→",IF(AND(C$219&gt;='All Items'!$C32,C$219&lt;='All Items'!$D32),"→",IF(AND('All Items'!$C32&gt;'All Items'!$D32,'All Items'!$D32&gt;=C$219),"→",IF(AND('All Items'!$C32&gt;'All Items'!$D32,'All Items'!$C32&lt;=C$219),"→",""))))))))</f>
        <v/>
      </c>
      <c r="D34" s="49" t="str">
        <f>IF('All Items'!$F32=D$219,"★",IF('All Items'!$E32=D$219,"●",IF('All Items'!$F32=D$219,"★",IF('All Items'!$C32=D$219,"→",IF('All Items'!$D32=D$219,"→",IF(AND(D$219&gt;='All Items'!$C32,D$219&lt;='All Items'!$D32),"→",IF(AND('All Items'!$C32&gt;'All Items'!$D32,'All Items'!$D32&gt;=D$219),"→",IF(AND('All Items'!$C32&gt;'All Items'!$D32,'All Items'!$C32&lt;=D$219),"→",""))))))))</f>
        <v/>
      </c>
      <c r="E34" s="47" t="str">
        <f>IF('All Items'!$F32=E$219,"★",IF('All Items'!$E32=E$219,"●",IF('All Items'!$F32=E$219,"★",IF('All Items'!$C32=E$219,"→",IF('All Items'!$D32=E$219,"→",IF(AND(E$219&gt;='All Items'!$C32,E$219&lt;='All Items'!$D32),"→",IF(AND('All Items'!$C32&gt;'All Items'!$D32,'All Items'!$D32&gt;=E$219),"→",IF(AND('All Items'!$C32&gt;'All Items'!$D32,'All Items'!$C32&lt;=E$219),"→",""))))))))</f>
        <v/>
      </c>
      <c r="F34" s="49" t="str">
        <f>IF('All Items'!$F32=F$219,"★",IF('All Items'!$E32=F$219,"●",IF('All Items'!$F32=F$219,"★",IF('All Items'!$C32=F$219,"→",IF('All Items'!$D32=F$219,"→",IF(AND(F$219&gt;='All Items'!$C32,F$219&lt;='All Items'!$D32),"→",IF(AND('All Items'!$C32&gt;'All Items'!$D32,'All Items'!$D32&gt;=F$219),"→",IF(AND('All Items'!$C32&gt;'All Items'!$D32,'All Items'!$C32&lt;=F$219),"→",""))))))))</f>
        <v/>
      </c>
      <c r="G34" s="47" t="str">
        <f>IF('All Items'!$F32=G$219,"★",IF('All Items'!$E32=G$219,"●",IF('All Items'!$F32=G$219,"★",IF('All Items'!$C32=G$219,"→",IF('All Items'!$D32=G$219,"→",IF(AND(G$219&gt;='All Items'!$C32,G$219&lt;='All Items'!$D32),"→",IF(AND('All Items'!$C32&gt;'All Items'!$D32,'All Items'!$D32&gt;=G$219),"→",IF(AND('All Items'!$C32&gt;'All Items'!$D32,'All Items'!$C32&lt;=G$219),"→",""))))))))</f>
        <v/>
      </c>
      <c r="H34" s="49" t="str">
        <f>IF('All Items'!$F32=H$219,"★",IF('All Items'!$E32=H$219,"●",IF('All Items'!$F32=H$219,"★",IF('All Items'!$C32=H$219,"→",IF('All Items'!$D32=H$219,"→",IF(AND(H$219&gt;='All Items'!$C32,H$219&lt;='All Items'!$D32),"→",IF(AND('All Items'!$C32&gt;'All Items'!$D32,'All Items'!$D32&gt;=H$219),"→",IF(AND('All Items'!$C32&gt;'All Items'!$D32,'All Items'!$C32&lt;=H$219),"→",""))))))))</f>
        <v/>
      </c>
      <c r="I34" s="47" t="str">
        <f>IF('All Items'!$F32=I$219,"★",IF('All Items'!$E32=I$219,"●",IF('All Items'!$F32=I$219,"★",IF('All Items'!$C32=I$219,"→",IF('All Items'!$D32=I$219,"→",IF(AND(I$219&gt;='All Items'!$C32,I$219&lt;='All Items'!$D32),"→",IF(AND('All Items'!$C32&gt;'All Items'!$D32,'All Items'!$D32&gt;=I$219),"→",IF(AND('All Items'!$C32&gt;'All Items'!$D32,'All Items'!$C32&lt;=I$219),"→",""))))))))</f>
        <v/>
      </c>
      <c r="J34" s="49" t="str">
        <f>IF('All Items'!$F32=J$219,"★",IF('All Items'!$E32=J$219,"●",IF('All Items'!$F32=J$219,"★",IF('All Items'!$C32=J$219,"→",IF('All Items'!$D32=J$219,"→",IF(AND(J$219&gt;='All Items'!$C32,J$219&lt;='All Items'!$D32),"→",IF(AND('All Items'!$C32&gt;'All Items'!$D32,'All Items'!$D32&gt;=J$219),"→",IF(AND('All Items'!$C32&gt;'All Items'!$D32,'All Items'!$C32&lt;=J$219),"→",""))))))))</f>
        <v/>
      </c>
      <c r="K34" s="47" t="str">
        <f>IF('All Items'!$F32=K$219,"★",IF('All Items'!$E32=K$219,"●",IF('All Items'!$F32=K$219,"★",IF('All Items'!$C32=K$219,"→",IF('All Items'!$D32=K$219,"→",IF(AND(K$219&gt;='All Items'!$C32,K$219&lt;='All Items'!$D32),"→",IF(AND('All Items'!$C32&gt;'All Items'!$D32,'All Items'!$D32&gt;=K$219),"→",IF(AND('All Items'!$C32&gt;'All Items'!$D32,'All Items'!$C32&lt;=K$219),"→",""))))))))</f>
        <v>→</v>
      </c>
      <c r="L34" s="49" t="str">
        <f>IF('All Items'!$F32=L$219,"★",IF('All Items'!$E32=L$219,"●",IF('All Items'!$F32=L$219,"★",IF('All Items'!$C32=L$219,"→",IF('All Items'!$D32=L$219,"→",IF(AND(L$219&gt;='All Items'!$C32,L$219&lt;='All Items'!$D32),"→",IF(AND('All Items'!$C32&gt;'All Items'!$D32,'All Items'!$D32&gt;=L$219),"→",IF(AND('All Items'!$C32&gt;'All Items'!$D32,'All Items'!$C32&lt;=L$219),"→",""))))))))</f>
        <v>→</v>
      </c>
      <c r="M34" s="47" t="str">
        <f>IF('All Items'!$F32=M$219,"★",IF('All Items'!$E32=M$219,"●",IF('All Items'!$F32=M$219,"★",IF('All Items'!$C32=M$219,"→",IF('All Items'!$D32=M$219,"→",IF(AND(M$219&gt;='All Items'!$C32,M$219&lt;='All Items'!$D32),"→",IF(AND('All Items'!$C32&gt;'All Items'!$D32,'All Items'!$D32&gt;=M$219),"→",IF(AND('All Items'!$C32&gt;'All Items'!$D32,'All Items'!$C32&lt;=M$219),"→",""))))))))</f>
        <v>●</v>
      </c>
      <c r="N34" s="49" t="str">
        <f>IF('All Items'!$F32=N$219,"★",IF('All Items'!$E32=N$219,"●",IF('All Items'!$F32=N$219,"★",IF('All Items'!$C32=N$219,"→",IF('All Items'!$D32=N$219,"→",IF(AND(N$219&gt;='All Items'!$C32,N$219&lt;='All Items'!$D32),"→",IF(AND('All Items'!$C32&gt;'All Items'!$D32,'All Items'!$D32&gt;=N$219),"→",IF(AND('All Items'!$C32&gt;'All Items'!$D32,'All Items'!$C32&lt;=N$219),"→",""))))))))</f>
        <v/>
      </c>
    </row>
    <row r="35" spans="1:22" x14ac:dyDescent="0.2">
      <c r="A35" s="97" t="str">
        <f>IF('All Items'!B33="","",HYPERLINK(VLOOKUP('All Items'!B33,Table26[],2,0),'All Items'!B33))</f>
        <v>IDEA State Grants</v>
      </c>
      <c r="B35" s="30" t="str">
        <f>IF('All Items'!A33="","",'All Items'!A33)</f>
        <v xml:space="preserve">Submit Part B state grant application. </v>
      </c>
      <c r="C35" s="47" t="str">
        <f>IF('All Items'!$F33=C$219,"★",IF('All Items'!$E33=C$219,"●",IF('All Items'!$F33=C$219,"★",IF('All Items'!$C33=C$219,"→",IF('All Items'!$D33=C$219,"→",IF(AND(C$219&gt;='All Items'!$C33,C$219&lt;='All Items'!$D33),"→",IF(AND('All Items'!$C33&gt;'All Items'!$D33,'All Items'!$D33&gt;=C$219),"→",IF(AND('All Items'!$C33&gt;'All Items'!$D33,'All Items'!$C33&lt;=C$219),"→",""))))))))</f>
        <v/>
      </c>
      <c r="D35" s="49" t="str">
        <f>IF('All Items'!$F33=D$219,"★",IF('All Items'!$E33=D$219,"●",IF('All Items'!$F33=D$219,"★",IF('All Items'!$C33=D$219,"→",IF('All Items'!$D33=D$219,"→",IF(AND(D$219&gt;='All Items'!$C33,D$219&lt;='All Items'!$D33),"→",IF(AND('All Items'!$C33&gt;'All Items'!$D33,'All Items'!$D33&gt;=D$219),"→",IF(AND('All Items'!$C33&gt;'All Items'!$D33,'All Items'!$C33&lt;=D$219),"→",""))))))))</f>
        <v/>
      </c>
      <c r="E35" s="47" t="str">
        <f>IF('All Items'!$F33=E$219,"★",IF('All Items'!$E33=E$219,"●",IF('All Items'!$F33=E$219,"★",IF('All Items'!$C33=E$219,"→",IF('All Items'!$D33=E$219,"→",IF(AND(E$219&gt;='All Items'!$C33,E$219&lt;='All Items'!$D33),"→",IF(AND('All Items'!$C33&gt;'All Items'!$D33,'All Items'!$D33&gt;=E$219),"→",IF(AND('All Items'!$C33&gt;'All Items'!$D33,'All Items'!$C33&lt;=E$219),"→",""))))))))</f>
        <v/>
      </c>
      <c r="F35" s="49" t="str">
        <f>IF('All Items'!$F33=F$219,"★",IF('All Items'!$E33=F$219,"●",IF('All Items'!$F33=F$219,"★",IF('All Items'!$C33=F$219,"→",IF('All Items'!$D33=F$219,"→",IF(AND(F$219&gt;='All Items'!$C33,F$219&lt;='All Items'!$D33),"→",IF(AND('All Items'!$C33&gt;'All Items'!$D33,'All Items'!$D33&gt;=F$219),"→",IF(AND('All Items'!$C33&gt;'All Items'!$D33,'All Items'!$C33&lt;=F$219),"→",""))))))))</f>
        <v/>
      </c>
      <c r="G35" s="47" t="str">
        <f>IF('All Items'!$F33=G$219,"★",IF('All Items'!$E33=G$219,"●",IF('All Items'!$F33=G$219,"★",IF('All Items'!$C33=G$219,"→",IF('All Items'!$D33=G$219,"→",IF(AND(G$219&gt;='All Items'!$C33,G$219&lt;='All Items'!$D33),"→",IF(AND('All Items'!$C33&gt;'All Items'!$D33,'All Items'!$D33&gt;=G$219),"→",IF(AND('All Items'!$C33&gt;'All Items'!$D33,'All Items'!$C33&lt;=G$219),"→",""))))))))</f>
        <v/>
      </c>
      <c r="H35" s="49" t="str">
        <f>IF('All Items'!$F33=H$219,"★",IF('All Items'!$E33=H$219,"●",IF('All Items'!$F33=H$219,"★",IF('All Items'!$C33=H$219,"→",IF('All Items'!$D33=H$219,"→",IF(AND(H$219&gt;='All Items'!$C33,H$219&lt;='All Items'!$D33),"→",IF(AND('All Items'!$C33&gt;'All Items'!$D33,'All Items'!$D33&gt;=H$219),"→",IF(AND('All Items'!$C33&gt;'All Items'!$D33,'All Items'!$C33&lt;=H$219),"→",""))))))))</f>
        <v/>
      </c>
      <c r="I35" s="47" t="str">
        <f>IF('All Items'!$F33=I$219,"★",IF('All Items'!$E33=I$219,"●",IF('All Items'!$F33=I$219,"★",IF('All Items'!$C33=I$219,"→",IF('All Items'!$D33=I$219,"→",IF(AND(I$219&gt;='All Items'!$C33,I$219&lt;='All Items'!$D33),"→",IF(AND('All Items'!$C33&gt;'All Items'!$D33,'All Items'!$D33&gt;=I$219),"→",IF(AND('All Items'!$C33&gt;'All Items'!$D33,'All Items'!$C33&lt;=I$219),"→",""))))))))</f>
        <v/>
      </c>
      <c r="J35" s="49" t="str">
        <f>IF('All Items'!$F33=J$219,"★",IF('All Items'!$E33=J$219,"●",IF('All Items'!$F33=J$219,"★",IF('All Items'!$C33=J$219,"→",IF('All Items'!$D33=J$219,"→",IF(AND(J$219&gt;='All Items'!$C33,J$219&lt;='All Items'!$D33),"→",IF(AND('All Items'!$C33&gt;'All Items'!$D33,'All Items'!$D33&gt;=J$219),"→",IF(AND('All Items'!$C33&gt;'All Items'!$D33,'All Items'!$C33&lt;=J$219),"→",""))))))))</f>
        <v/>
      </c>
      <c r="K35" s="47" t="str">
        <f>IF('All Items'!$F33=K$219,"★",IF('All Items'!$E33=K$219,"●",IF('All Items'!$F33=K$219,"★",IF('All Items'!$C33=K$219,"→",IF('All Items'!$D33=K$219,"→",IF(AND(K$219&gt;='All Items'!$C33,K$219&lt;='All Items'!$D33),"→",IF(AND('All Items'!$C33&gt;'All Items'!$D33,'All Items'!$D33&gt;=K$219),"→",IF(AND('All Items'!$C33&gt;'All Items'!$D33,'All Items'!$C33&lt;=K$219),"→",""))))))))</f>
        <v/>
      </c>
      <c r="L35" s="49" t="str">
        <f>IF('All Items'!$F33=L$219,"★",IF('All Items'!$E33=L$219,"●",IF('All Items'!$F33=L$219,"★",IF('All Items'!$C33=L$219,"→",IF('All Items'!$D33=L$219,"→",IF(AND(L$219&gt;='All Items'!$C33,L$219&lt;='All Items'!$D33),"→",IF(AND('All Items'!$C33&gt;'All Items'!$D33,'All Items'!$D33&gt;=L$219),"→",IF(AND('All Items'!$C33&gt;'All Items'!$D33,'All Items'!$C33&lt;=L$219),"→",""))))))))</f>
        <v/>
      </c>
      <c r="M35" s="47" t="str">
        <f>IF('All Items'!$F33=M$219,"★",IF('All Items'!$E33=M$219,"●",IF('All Items'!$F33=M$219,"★",IF('All Items'!$C33=M$219,"→",IF('All Items'!$D33=M$219,"→",IF(AND(M$219&gt;='All Items'!$C33,M$219&lt;='All Items'!$D33),"→",IF(AND('All Items'!$C33&gt;'All Items'!$D33,'All Items'!$D33&gt;=M$219),"→",IF(AND('All Items'!$C33&gt;'All Items'!$D33,'All Items'!$C33&lt;=M$219),"→",""))))))))</f>
        <v>★</v>
      </c>
      <c r="N35" s="49" t="str">
        <f>IF('All Items'!$F33=N$219,"★",IF('All Items'!$E33=N$219,"●",IF('All Items'!$F33=N$219,"★",IF('All Items'!$C33=N$219,"→",IF('All Items'!$D33=N$219,"→",IF(AND(N$219&gt;='All Items'!$C33,N$219&lt;='All Items'!$D33),"→",IF(AND('All Items'!$C33&gt;'All Items'!$D33,'All Items'!$D33&gt;=N$219),"→",IF(AND('All Items'!$C33&gt;'All Items'!$D33,'All Items'!$C33&lt;=N$219),"→",""))))))))</f>
        <v/>
      </c>
    </row>
    <row r="36" spans="1:22" ht="25.5" x14ac:dyDescent="0.2">
      <c r="A36" s="97" t="str">
        <f>IF('All Items'!B34="","",HYPERLINK(VLOOKUP('All Items'!B34,Table26[],2,0),'All Items'!B34))</f>
        <v>IDEA State Grants</v>
      </c>
      <c r="B36" s="30" t="str">
        <f>IF('All Items'!A34="","",'All Items'!A34)</f>
        <v>Submit to OSEP the hard copy grant application with a "wet" signature</v>
      </c>
      <c r="C36" s="47" t="str">
        <f>IF('All Items'!$F34=C$219,"★",IF('All Items'!$E34=C$219,"●",IF('All Items'!$F34=C$219,"★",IF('All Items'!$C34=C$219,"→",IF('All Items'!$D34=C$219,"→",IF(AND(C$219&gt;='All Items'!$C34,C$219&lt;='All Items'!$D34),"→",IF(AND('All Items'!$C34&gt;'All Items'!$D34,'All Items'!$D34&gt;=C$219),"→",IF(AND('All Items'!$C34&gt;'All Items'!$D34,'All Items'!$C34&lt;=C$219),"→",""))))))))</f>
        <v/>
      </c>
      <c r="D36" s="49" t="str">
        <f>IF('All Items'!$F34=D$219,"★",IF('All Items'!$E34=D$219,"●",IF('All Items'!$F34=D$219,"★",IF('All Items'!$C34=D$219,"→",IF('All Items'!$D34=D$219,"→",IF(AND(D$219&gt;='All Items'!$C34,D$219&lt;='All Items'!$D34),"→",IF(AND('All Items'!$C34&gt;'All Items'!$D34,'All Items'!$D34&gt;=D$219),"→",IF(AND('All Items'!$C34&gt;'All Items'!$D34,'All Items'!$C34&lt;=D$219),"→",""))))))))</f>
        <v>★</v>
      </c>
      <c r="E36" s="47" t="str">
        <f>IF('All Items'!$F34=E$219,"★",IF('All Items'!$E34=E$219,"●",IF('All Items'!$F34=E$219,"★",IF('All Items'!$C34=E$219,"→",IF('All Items'!$D34=E$219,"→",IF(AND(E$219&gt;='All Items'!$C34,E$219&lt;='All Items'!$D34),"→",IF(AND('All Items'!$C34&gt;'All Items'!$D34,'All Items'!$D34&gt;=E$219),"→",IF(AND('All Items'!$C34&gt;'All Items'!$D34,'All Items'!$C34&lt;=E$219),"→",""))))))))</f>
        <v/>
      </c>
      <c r="F36" s="49" t="str">
        <f>IF('All Items'!$F34=F$219,"★",IF('All Items'!$E34=F$219,"●",IF('All Items'!$F34=F$219,"★",IF('All Items'!$C34=F$219,"→",IF('All Items'!$D34=F$219,"→",IF(AND(F$219&gt;='All Items'!$C34,F$219&lt;='All Items'!$D34),"→",IF(AND('All Items'!$C34&gt;'All Items'!$D34,'All Items'!$D34&gt;=F$219),"→",IF(AND('All Items'!$C34&gt;'All Items'!$D34,'All Items'!$C34&lt;=F$219),"→",""))))))))</f>
        <v/>
      </c>
      <c r="G36" s="47" t="str">
        <f>IF('All Items'!$F34=G$219,"★",IF('All Items'!$E34=G$219,"●",IF('All Items'!$F34=G$219,"★",IF('All Items'!$C34=G$219,"→",IF('All Items'!$D34=G$219,"→",IF(AND(G$219&gt;='All Items'!$C34,G$219&lt;='All Items'!$D34),"→",IF(AND('All Items'!$C34&gt;'All Items'!$D34,'All Items'!$D34&gt;=G$219),"→",IF(AND('All Items'!$C34&gt;'All Items'!$D34,'All Items'!$C34&lt;=G$219),"→",""))))))))</f>
        <v/>
      </c>
      <c r="H36" s="49" t="str">
        <f>IF('All Items'!$F34=H$219,"★",IF('All Items'!$E34=H$219,"●",IF('All Items'!$F34=H$219,"★",IF('All Items'!$C34=H$219,"→",IF('All Items'!$D34=H$219,"→",IF(AND(H$219&gt;='All Items'!$C34,H$219&lt;='All Items'!$D34),"→",IF(AND('All Items'!$C34&gt;'All Items'!$D34,'All Items'!$D34&gt;=H$219),"→",IF(AND('All Items'!$C34&gt;'All Items'!$D34,'All Items'!$C34&lt;=H$219),"→",""))))))))</f>
        <v/>
      </c>
      <c r="I36" s="47" t="str">
        <f>IF('All Items'!$F34=I$219,"★",IF('All Items'!$E34=I$219,"●",IF('All Items'!$F34=I$219,"★",IF('All Items'!$C34=I$219,"→",IF('All Items'!$D34=I$219,"→",IF(AND(I$219&gt;='All Items'!$C34,I$219&lt;='All Items'!$D34),"→",IF(AND('All Items'!$C34&gt;'All Items'!$D34,'All Items'!$D34&gt;=I$219),"→",IF(AND('All Items'!$C34&gt;'All Items'!$D34,'All Items'!$C34&lt;=I$219),"→",""))))))))</f>
        <v/>
      </c>
      <c r="J36" s="49" t="str">
        <f>IF('All Items'!$F34=J$219,"★",IF('All Items'!$E34=J$219,"●",IF('All Items'!$F34=J$219,"★",IF('All Items'!$C34=J$219,"→",IF('All Items'!$D34=J$219,"→",IF(AND(J$219&gt;='All Items'!$C34,J$219&lt;='All Items'!$D34),"→",IF(AND('All Items'!$C34&gt;'All Items'!$D34,'All Items'!$D34&gt;=J$219),"→",IF(AND('All Items'!$C34&gt;'All Items'!$D34,'All Items'!$C34&lt;=J$219),"→",""))))))))</f>
        <v/>
      </c>
      <c r="K36" s="47" t="str">
        <f>IF('All Items'!$F34=K$219,"★",IF('All Items'!$E34=K$219,"●",IF('All Items'!$F34=K$219,"★",IF('All Items'!$C34=K$219,"→",IF('All Items'!$D34=K$219,"→",IF(AND(K$219&gt;='All Items'!$C34,K$219&lt;='All Items'!$D34),"→",IF(AND('All Items'!$C34&gt;'All Items'!$D34,'All Items'!$D34&gt;=K$219),"→",IF(AND('All Items'!$C34&gt;'All Items'!$D34,'All Items'!$C34&lt;=K$219),"→",""))))))))</f>
        <v/>
      </c>
      <c r="L36" s="49" t="str">
        <f>IF('All Items'!$F34=L$219,"★",IF('All Items'!$E34=L$219,"●",IF('All Items'!$F34=L$219,"★",IF('All Items'!$C34=L$219,"→",IF('All Items'!$D34=L$219,"→",IF(AND(L$219&gt;='All Items'!$C34,L$219&lt;='All Items'!$D34),"→",IF(AND('All Items'!$C34&gt;'All Items'!$D34,'All Items'!$D34&gt;=L$219),"→",IF(AND('All Items'!$C34&gt;'All Items'!$D34,'All Items'!$C34&lt;=L$219),"→",""))))))))</f>
        <v/>
      </c>
      <c r="M36" s="47" t="str">
        <f>IF('All Items'!$F34=M$219,"★",IF('All Items'!$E34=M$219,"●",IF('All Items'!$F34=M$219,"★",IF('All Items'!$C34=M$219,"→",IF('All Items'!$D34=M$219,"→",IF(AND(M$219&gt;='All Items'!$C34,M$219&lt;='All Items'!$D34),"→",IF(AND('All Items'!$C34&gt;'All Items'!$D34,'All Items'!$D34&gt;=M$219),"→",IF(AND('All Items'!$C34&gt;'All Items'!$D34,'All Items'!$C34&lt;=M$219),"→",""))))))))</f>
        <v/>
      </c>
      <c r="N36" s="49" t="str">
        <f>IF('All Items'!$F34=N$219,"★",IF('All Items'!$E34=N$219,"●",IF('All Items'!$F34=N$219,"★",IF('All Items'!$C34=N$219,"→",IF('All Items'!$D34=N$219,"→",IF(AND(N$219&gt;='All Items'!$C34,N$219&lt;='All Items'!$D34),"→",IF(AND('All Items'!$C34&gt;'All Items'!$D34,'All Items'!$D34&gt;=N$219),"→",IF(AND('All Items'!$C34&gt;'All Items'!$D34,'All Items'!$C34&lt;=N$219),"→",""))))))))</f>
        <v/>
      </c>
    </row>
    <row r="37" spans="1:22" x14ac:dyDescent="0.2">
      <c r="A37" s="97" t="str">
        <f>IF('All Items'!B35="","",HYPERLINK(VLOOKUP('All Items'!B35,Table26[],2,0),'All Items'!B35))</f>
        <v>IDEA State Grants</v>
      </c>
      <c r="B37" s="30" t="str">
        <f>IF('All Items'!A35="","",'All Items'!A35)</f>
        <v>Begin IDEA Part B grant year.</v>
      </c>
      <c r="C37" s="47" t="str">
        <f>IF('All Items'!$F35=C$219,"★",IF('All Items'!$E35=C$219,"●",IF('All Items'!$F35=C$219,"★",IF('All Items'!$C35=C$219,"→",IF('All Items'!$D35=C$219,"→",IF(AND(C$219&gt;='All Items'!$C35,C$219&lt;='All Items'!$D35),"→",IF(AND('All Items'!$C35&gt;'All Items'!$D35,'All Items'!$D35&gt;=C$219),"→",IF(AND('All Items'!$C35&gt;'All Items'!$D35,'All Items'!$C35&lt;=C$219),"→",""))))))))</f>
        <v>★</v>
      </c>
      <c r="D37" s="49" t="str">
        <f>IF('All Items'!$F35=D$219,"★",IF('All Items'!$E35=D$219,"●",IF('All Items'!$F35=D$219,"★",IF('All Items'!$C35=D$219,"→",IF('All Items'!$D35=D$219,"→",IF(AND(D$219&gt;='All Items'!$C35,D$219&lt;='All Items'!$D35),"→",IF(AND('All Items'!$C35&gt;'All Items'!$D35,'All Items'!$D35&gt;=D$219),"→",IF(AND('All Items'!$C35&gt;'All Items'!$D35,'All Items'!$C35&lt;=D$219),"→",""))))))))</f>
        <v/>
      </c>
      <c r="E37" s="47" t="str">
        <f>IF('All Items'!$F35=E$219,"★",IF('All Items'!$E35=E$219,"●",IF('All Items'!$F35=E$219,"★",IF('All Items'!$C35=E$219,"→",IF('All Items'!$D35=E$219,"→",IF(AND(E$219&gt;='All Items'!$C35,E$219&lt;='All Items'!$D35),"→",IF(AND('All Items'!$C35&gt;'All Items'!$D35,'All Items'!$D35&gt;=E$219),"→",IF(AND('All Items'!$C35&gt;'All Items'!$D35,'All Items'!$C35&lt;=E$219),"→",""))))))))</f>
        <v/>
      </c>
      <c r="F37" s="49" t="str">
        <f>IF('All Items'!$F35=F$219,"★",IF('All Items'!$E35=F$219,"●",IF('All Items'!$F35=F$219,"★",IF('All Items'!$C35=F$219,"→",IF('All Items'!$D35=F$219,"→",IF(AND(F$219&gt;='All Items'!$C35,F$219&lt;='All Items'!$D35),"→",IF(AND('All Items'!$C35&gt;'All Items'!$D35,'All Items'!$D35&gt;=F$219),"→",IF(AND('All Items'!$C35&gt;'All Items'!$D35,'All Items'!$C35&lt;=F$219),"→",""))))))))</f>
        <v/>
      </c>
      <c r="G37" s="47" t="str">
        <f>IF('All Items'!$F35=G$219,"★",IF('All Items'!$E35=G$219,"●",IF('All Items'!$F35=G$219,"★",IF('All Items'!$C35=G$219,"→",IF('All Items'!$D35=G$219,"→",IF(AND(G$219&gt;='All Items'!$C35,G$219&lt;='All Items'!$D35),"→",IF(AND('All Items'!$C35&gt;'All Items'!$D35,'All Items'!$D35&gt;=G$219),"→",IF(AND('All Items'!$C35&gt;'All Items'!$D35,'All Items'!$C35&lt;=G$219),"→",""))))))))</f>
        <v/>
      </c>
      <c r="H37" s="49" t="str">
        <f>IF('All Items'!$F35=H$219,"★",IF('All Items'!$E35=H$219,"●",IF('All Items'!$F35=H$219,"★",IF('All Items'!$C35=H$219,"→",IF('All Items'!$D35=H$219,"→",IF(AND(H$219&gt;='All Items'!$C35,H$219&lt;='All Items'!$D35),"→",IF(AND('All Items'!$C35&gt;'All Items'!$D35,'All Items'!$D35&gt;=H$219),"→",IF(AND('All Items'!$C35&gt;'All Items'!$D35,'All Items'!$C35&lt;=H$219),"→",""))))))))</f>
        <v/>
      </c>
      <c r="I37" s="47" t="str">
        <f>IF('All Items'!$F35=I$219,"★",IF('All Items'!$E35=I$219,"●",IF('All Items'!$F35=I$219,"★",IF('All Items'!$C35=I$219,"→",IF('All Items'!$D35=I$219,"→",IF(AND(I$219&gt;='All Items'!$C35,I$219&lt;='All Items'!$D35),"→",IF(AND('All Items'!$C35&gt;'All Items'!$D35,'All Items'!$D35&gt;=I$219),"→",IF(AND('All Items'!$C35&gt;'All Items'!$D35,'All Items'!$C35&lt;=I$219),"→",""))))))))</f>
        <v/>
      </c>
      <c r="J37" s="49" t="str">
        <f>IF('All Items'!$F35=J$219,"★",IF('All Items'!$E35=J$219,"●",IF('All Items'!$F35=J$219,"★",IF('All Items'!$C35=J$219,"→",IF('All Items'!$D35=J$219,"→",IF(AND(J$219&gt;='All Items'!$C35,J$219&lt;='All Items'!$D35),"→",IF(AND('All Items'!$C35&gt;'All Items'!$D35,'All Items'!$D35&gt;=J$219),"→",IF(AND('All Items'!$C35&gt;'All Items'!$D35,'All Items'!$C35&lt;=J$219),"→",""))))))))</f>
        <v/>
      </c>
      <c r="K37" s="47" t="str">
        <f>IF('All Items'!$F35=K$219,"★",IF('All Items'!$E35=K$219,"●",IF('All Items'!$F35=K$219,"★",IF('All Items'!$C35=K$219,"→",IF('All Items'!$D35=K$219,"→",IF(AND(K$219&gt;='All Items'!$C35,K$219&lt;='All Items'!$D35),"→",IF(AND('All Items'!$C35&gt;'All Items'!$D35,'All Items'!$D35&gt;=K$219),"→",IF(AND('All Items'!$C35&gt;'All Items'!$D35,'All Items'!$C35&lt;=K$219),"→",""))))))))</f>
        <v/>
      </c>
      <c r="L37" s="49" t="str">
        <f>IF('All Items'!$F35=L$219,"★",IF('All Items'!$E35=L$219,"●",IF('All Items'!$F35=L$219,"★",IF('All Items'!$C35=L$219,"→",IF('All Items'!$D35=L$219,"→",IF(AND(L$219&gt;='All Items'!$C35,L$219&lt;='All Items'!$D35),"→",IF(AND('All Items'!$C35&gt;'All Items'!$D35,'All Items'!$D35&gt;=L$219),"→",IF(AND('All Items'!$C35&gt;'All Items'!$D35,'All Items'!$C35&lt;=L$219),"→",""))))))))</f>
        <v/>
      </c>
      <c r="M37" s="47" t="str">
        <f>IF('All Items'!$F35=M$219,"★",IF('All Items'!$E35=M$219,"●",IF('All Items'!$F35=M$219,"★",IF('All Items'!$C35=M$219,"→",IF('All Items'!$D35=M$219,"→",IF(AND(M$219&gt;='All Items'!$C35,M$219&lt;='All Items'!$D35),"→",IF(AND('All Items'!$C35&gt;'All Items'!$D35,'All Items'!$D35&gt;=M$219),"→",IF(AND('All Items'!$C35&gt;'All Items'!$D35,'All Items'!$C35&lt;=M$219),"→",""))))))))</f>
        <v/>
      </c>
      <c r="N37" s="49" t="str">
        <f>IF('All Items'!$F35=N$219,"★",IF('All Items'!$E35=N$219,"●",IF('All Items'!$F35=N$219,"★",IF('All Items'!$C35=N$219,"→",IF('All Items'!$D35=N$219,"→",IF(AND(N$219&gt;='All Items'!$C35,N$219&lt;='All Items'!$D35),"→",IF(AND('All Items'!$C35&gt;'All Items'!$D35,'All Items'!$D35&gt;=N$219),"→",IF(AND('All Items'!$C35&gt;'All Items'!$D35,'All Items'!$C35&lt;=N$219),"→",""))))))))</f>
        <v/>
      </c>
    </row>
    <row r="38" spans="1:22" ht="25.5" x14ac:dyDescent="0.2">
      <c r="A38" s="97" t="str">
        <f>IF('All Items'!B36="","",HYPERLINK(VLOOKUP('All Items'!B36,Table26[],2,0),'All Items'!B36))</f>
        <v>IDEA State Grants</v>
      </c>
      <c r="B38" s="30" t="str">
        <f>IF('All Items'!A36="","",'All Items'!A36)</f>
        <v>Obligate expiring IDEA Part B grant funds (by September 30 at the end of the 27-month obligation period).</v>
      </c>
      <c r="C38" s="47" t="str">
        <f>IF('All Items'!$F36=C$219,"★",IF('All Items'!$E36=C$219,"●",IF('All Items'!$F36=C$219,"★",IF('All Items'!$C36=C$219,"→",IF('All Items'!$D36=C$219,"→",IF(AND(C$219&gt;='All Items'!$C36,C$219&lt;='All Items'!$D36),"→",IF(AND('All Items'!$C36&gt;'All Items'!$D36,'All Items'!$D36&gt;=C$219),"→",IF(AND('All Items'!$C36&gt;'All Items'!$D36,'All Items'!$C36&lt;=C$219),"→",""))))))))</f>
        <v>→</v>
      </c>
      <c r="D38" s="49" t="str">
        <f>IF('All Items'!$F36=D$219,"★",IF('All Items'!$E36=D$219,"●",IF('All Items'!$F36=D$219,"★",IF('All Items'!$C36=D$219,"→",IF('All Items'!$D36=D$219,"→",IF(AND(D$219&gt;='All Items'!$C36,D$219&lt;='All Items'!$D36),"→",IF(AND('All Items'!$C36&gt;'All Items'!$D36,'All Items'!$D36&gt;=D$219),"→",IF(AND('All Items'!$C36&gt;'All Items'!$D36,'All Items'!$C36&lt;=D$219),"→",""))))))))</f>
        <v>→</v>
      </c>
      <c r="E38" s="47" t="str">
        <f>IF('All Items'!$F36=E$219,"★",IF('All Items'!$E36=E$219,"●",IF('All Items'!$F36=E$219,"★",IF('All Items'!$C36=E$219,"→",IF('All Items'!$D36=E$219,"→",IF(AND(E$219&gt;='All Items'!$C36,E$219&lt;='All Items'!$D36),"→",IF(AND('All Items'!$C36&gt;'All Items'!$D36,'All Items'!$D36&gt;=E$219),"→",IF(AND('All Items'!$C36&gt;'All Items'!$D36,'All Items'!$C36&lt;=E$219),"→",""))))))))</f>
        <v>★</v>
      </c>
      <c r="F38" s="49" t="str">
        <f>IF('All Items'!$F36=F$219,"★",IF('All Items'!$E36=F$219,"●",IF('All Items'!$F36=F$219,"★",IF('All Items'!$C36=F$219,"→",IF('All Items'!$D36=F$219,"→",IF(AND(F$219&gt;='All Items'!$C36,F$219&lt;='All Items'!$D36),"→",IF(AND('All Items'!$C36&gt;'All Items'!$D36,'All Items'!$D36&gt;=F$219),"→",IF(AND('All Items'!$C36&gt;'All Items'!$D36,'All Items'!$C36&lt;=F$219),"→",""))))))))</f>
        <v/>
      </c>
      <c r="G38" s="47" t="str">
        <f>IF('All Items'!$F36=G$219,"★",IF('All Items'!$E36=G$219,"●",IF('All Items'!$F36=G$219,"★",IF('All Items'!$C36=G$219,"→",IF('All Items'!$D36=G$219,"→",IF(AND(G$219&gt;='All Items'!$C36,G$219&lt;='All Items'!$D36),"→",IF(AND('All Items'!$C36&gt;'All Items'!$D36,'All Items'!$D36&gt;=G$219),"→",IF(AND('All Items'!$C36&gt;'All Items'!$D36,'All Items'!$C36&lt;=G$219),"→",""))))))))</f>
        <v/>
      </c>
      <c r="H38" s="49" t="str">
        <f>IF('All Items'!$F36=H$219,"★",IF('All Items'!$E36=H$219,"●",IF('All Items'!$F36=H$219,"★",IF('All Items'!$C36=H$219,"→",IF('All Items'!$D36=H$219,"→",IF(AND(H$219&gt;='All Items'!$C36,H$219&lt;='All Items'!$D36),"→",IF(AND('All Items'!$C36&gt;'All Items'!$D36,'All Items'!$D36&gt;=H$219),"→",IF(AND('All Items'!$C36&gt;'All Items'!$D36,'All Items'!$C36&lt;=H$219),"→",""))))))))</f>
        <v/>
      </c>
      <c r="I38" s="47" t="str">
        <f>IF('All Items'!$F36=I$219,"★",IF('All Items'!$E36=I$219,"●",IF('All Items'!$F36=I$219,"★",IF('All Items'!$C36=I$219,"→",IF('All Items'!$D36=I$219,"→",IF(AND(I$219&gt;='All Items'!$C36,I$219&lt;='All Items'!$D36),"→",IF(AND('All Items'!$C36&gt;'All Items'!$D36,'All Items'!$D36&gt;=I$219),"→",IF(AND('All Items'!$C36&gt;'All Items'!$D36,'All Items'!$C36&lt;=I$219),"→",""))))))))</f>
        <v/>
      </c>
      <c r="J38" s="49" t="str">
        <f>IF('All Items'!$F36=J$219,"★",IF('All Items'!$E36=J$219,"●",IF('All Items'!$F36=J$219,"★",IF('All Items'!$C36=J$219,"→",IF('All Items'!$D36=J$219,"→",IF(AND(J$219&gt;='All Items'!$C36,J$219&lt;='All Items'!$D36),"→",IF(AND('All Items'!$C36&gt;'All Items'!$D36,'All Items'!$D36&gt;=J$219),"→",IF(AND('All Items'!$C36&gt;'All Items'!$D36,'All Items'!$C36&lt;=J$219),"→",""))))))))</f>
        <v/>
      </c>
      <c r="K38" s="47" t="str">
        <f>IF('All Items'!$F36=K$219,"★",IF('All Items'!$E36=K$219,"●",IF('All Items'!$F36=K$219,"★",IF('All Items'!$C36=K$219,"→",IF('All Items'!$D36=K$219,"→",IF(AND(K$219&gt;='All Items'!$C36,K$219&lt;='All Items'!$D36),"→",IF(AND('All Items'!$C36&gt;'All Items'!$D36,'All Items'!$D36&gt;=K$219),"→",IF(AND('All Items'!$C36&gt;'All Items'!$D36,'All Items'!$C36&lt;=K$219),"→",""))))))))</f>
        <v/>
      </c>
      <c r="L38" s="49" t="str">
        <f>IF('All Items'!$F36=L$219,"★",IF('All Items'!$E36=L$219,"●",IF('All Items'!$F36=L$219,"★",IF('All Items'!$C36=L$219,"→",IF('All Items'!$D36=L$219,"→",IF(AND(L$219&gt;='All Items'!$C36,L$219&lt;='All Items'!$D36),"→",IF(AND('All Items'!$C36&gt;'All Items'!$D36,'All Items'!$D36&gt;=L$219),"→",IF(AND('All Items'!$C36&gt;'All Items'!$D36,'All Items'!$C36&lt;=L$219),"→",""))))))))</f>
        <v/>
      </c>
      <c r="M38" s="47" t="str">
        <f>IF('All Items'!$F36=M$219,"★",IF('All Items'!$E36=M$219,"●",IF('All Items'!$F36=M$219,"★",IF('All Items'!$C36=M$219,"→",IF('All Items'!$D36=M$219,"→",IF(AND(M$219&gt;='All Items'!$C36,M$219&lt;='All Items'!$D36),"→",IF(AND('All Items'!$C36&gt;'All Items'!$D36,'All Items'!$D36&gt;=M$219),"→",IF(AND('All Items'!$C36&gt;'All Items'!$D36,'All Items'!$C36&lt;=M$219),"→",""))))))))</f>
        <v/>
      </c>
      <c r="N38" s="49" t="str">
        <f>IF('All Items'!$F36=N$219,"★",IF('All Items'!$E36=N$219,"●",IF('All Items'!$F36=N$219,"★",IF('All Items'!$C36=N$219,"→",IF('All Items'!$D36=N$219,"→",IF(AND(N$219&gt;='All Items'!$C36,N$219&lt;='All Items'!$D36),"→",IF(AND('All Items'!$C36&gt;'All Items'!$D36,'All Items'!$D36&gt;=N$219),"→",IF(AND('All Items'!$C36&gt;'All Items'!$D36,'All Items'!$C36&lt;=N$219),"→",""))))))))</f>
        <v>→</v>
      </c>
    </row>
    <row r="39" spans="1:22" ht="38.25" x14ac:dyDescent="0.2">
      <c r="A39" s="97" t="str">
        <f>IF('All Items'!B37="","",HYPERLINK(VLOOKUP('All Items'!B37,Table26[],2,0),'All Items'!B37))</f>
        <v>IDEA State Grants</v>
      </c>
      <c r="B39" s="30" t="str">
        <f>IF('All Items'!A37="","",'All Items'!A37)</f>
        <v>Subrecipients liquidate expiring IDEA Part B subgrant funds and submit required reports no later than 90 calendar days after the end of the period of performance.</v>
      </c>
      <c r="C39" s="47" t="str">
        <f>IF('All Items'!$F37=C$219,"★",IF('All Items'!$E37=C$219,"●",IF('All Items'!$F37=C$219,"★",IF('All Items'!$C37=C$219,"→",IF('All Items'!$D37=C$219,"→",IF(AND(C$219&gt;='All Items'!$C37,C$219&lt;='All Items'!$D37),"→",IF(AND('All Items'!$C37&gt;'All Items'!$D37,'All Items'!$D37&gt;=C$219),"→",IF(AND('All Items'!$C37&gt;'All Items'!$D37,'All Items'!$C37&lt;=C$219),"→",""))))))))</f>
        <v/>
      </c>
      <c r="D39" s="49" t="str">
        <f>IF('All Items'!$F37=D$219,"★",IF('All Items'!$E37=D$219,"●",IF('All Items'!$F37=D$219,"★",IF('All Items'!$C37=D$219,"→",IF('All Items'!$D37=D$219,"→",IF(AND(D$219&gt;='All Items'!$C37,D$219&lt;='All Items'!$D37),"→",IF(AND('All Items'!$C37&gt;'All Items'!$D37,'All Items'!$D37&gt;=D$219),"→",IF(AND('All Items'!$C37&gt;'All Items'!$D37,'All Items'!$C37&lt;=D$219),"→",""))))))))</f>
        <v/>
      </c>
      <c r="E39" s="47" t="str">
        <f>IF('All Items'!$F37=E$219,"★",IF('All Items'!$E37=E$219,"●",IF('All Items'!$F37=E$219,"★",IF('All Items'!$C37=E$219,"→",IF('All Items'!$D37=E$219,"→",IF(AND(E$219&gt;='All Items'!$C37,E$219&lt;='All Items'!$D37),"→",IF(AND('All Items'!$C37&gt;'All Items'!$D37,'All Items'!$D37&gt;=E$219),"→",IF(AND('All Items'!$C37&gt;'All Items'!$D37,'All Items'!$C37&lt;=E$219),"→",""))))))))</f>
        <v/>
      </c>
      <c r="F39" s="49" t="str">
        <f>IF('All Items'!$F37=F$219,"★",IF('All Items'!$E37=F$219,"●",IF('All Items'!$F37=F$219,"★",IF('All Items'!$C37=F$219,"→",IF('All Items'!$D37=F$219,"→",IF(AND(F$219&gt;='All Items'!$C37,F$219&lt;='All Items'!$D37),"→",IF(AND('All Items'!$C37&gt;'All Items'!$D37,'All Items'!$D37&gt;=F$219),"→",IF(AND('All Items'!$C37&gt;'All Items'!$D37,'All Items'!$C37&lt;=F$219),"→",""))))))))</f>
        <v/>
      </c>
      <c r="G39" s="47" t="str">
        <f>IF('All Items'!$F37=G$219,"★",IF('All Items'!$E37=G$219,"●",IF('All Items'!$F37=G$219,"★",IF('All Items'!$C37=G$219,"→",IF('All Items'!$D37=G$219,"→",IF(AND(G$219&gt;='All Items'!$C37,G$219&lt;='All Items'!$D37),"→",IF(AND('All Items'!$C37&gt;'All Items'!$D37,'All Items'!$D37&gt;=G$219),"→",IF(AND('All Items'!$C37&gt;'All Items'!$D37,'All Items'!$C37&lt;=G$219),"→",""))))))))</f>
        <v/>
      </c>
      <c r="H39" s="49" t="str">
        <f>IF('All Items'!$F37=H$219,"★",IF('All Items'!$E37=H$219,"●",IF('All Items'!$F37=H$219,"★",IF('All Items'!$C37=H$219,"→",IF('All Items'!$D37=H$219,"→",IF(AND(H$219&gt;='All Items'!$C37,H$219&lt;='All Items'!$D37),"→",IF(AND('All Items'!$C37&gt;'All Items'!$D37,'All Items'!$D37&gt;=H$219),"→",IF(AND('All Items'!$C37&gt;'All Items'!$D37,'All Items'!$C37&lt;=H$219),"→",""))))))))</f>
        <v>★</v>
      </c>
      <c r="I39" s="47" t="str">
        <f>IF('All Items'!$F37=I$219,"★",IF('All Items'!$E37=I$219,"●",IF('All Items'!$F37=I$219,"★",IF('All Items'!$C37=I$219,"→",IF('All Items'!$D37=I$219,"→",IF(AND(I$219&gt;='All Items'!$C37,I$219&lt;='All Items'!$D37),"→",IF(AND('All Items'!$C37&gt;'All Items'!$D37,'All Items'!$D37&gt;=I$219),"→",IF(AND('All Items'!$C37&gt;'All Items'!$D37,'All Items'!$C37&lt;=I$219),"→",""))))))))</f>
        <v/>
      </c>
      <c r="J39" s="49" t="str">
        <f>IF('All Items'!$F37=J$219,"★",IF('All Items'!$E37=J$219,"●",IF('All Items'!$F37=J$219,"★",IF('All Items'!$C37=J$219,"→",IF('All Items'!$D37=J$219,"→",IF(AND(J$219&gt;='All Items'!$C37,J$219&lt;='All Items'!$D37),"→",IF(AND('All Items'!$C37&gt;'All Items'!$D37,'All Items'!$D37&gt;=J$219),"→",IF(AND('All Items'!$C37&gt;'All Items'!$D37,'All Items'!$C37&lt;=J$219),"→",""))))))))</f>
        <v/>
      </c>
      <c r="K39" s="47" t="str">
        <f>IF('All Items'!$F37=K$219,"★",IF('All Items'!$E37=K$219,"●",IF('All Items'!$F37=K$219,"★",IF('All Items'!$C37=K$219,"→",IF('All Items'!$D37=K$219,"→",IF(AND(K$219&gt;='All Items'!$C37,K$219&lt;='All Items'!$D37),"→",IF(AND('All Items'!$C37&gt;'All Items'!$D37,'All Items'!$D37&gt;=K$219),"→",IF(AND('All Items'!$C37&gt;'All Items'!$D37,'All Items'!$C37&lt;=K$219),"→",""))))))))</f>
        <v/>
      </c>
      <c r="L39" s="49" t="str">
        <f>IF('All Items'!$F37=L$219,"★",IF('All Items'!$E37=L$219,"●",IF('All Items'!$F37=L$219,"★",IF('All Items'!$C37=L$219,"→",IF('All Items'!$D37=L$219,"→",IF(AND(L$219&gt;='All Items'!$C37,L$219&lt;='All Items'!$D37),"→",IF(AND('All Items'!$C37&gt;'All Items'!$D37,'All Items'!$D37&gt;=L$219),"→",IF(AND('All Items'!$C37&gt;'All Items'!$D37,'All Items'!$C37&lt;=L$219),"→",""))))))))</f>
        <v/>
      </c>
      <c r="M39" s="47" t="str">
        <f>IF('All Items'!$F37=M$219,"★",IF('All Items'!$E37=M$219,"●",IF('All Items'!$F37=M$219,"★",IF('All Items'!$C37=M$219,"→",IF('All Items'!$D37=M$219,"→",IF(AND(M$219&gt;='All Items'!$C37,M$219&lt;='All Items'!$D37),"→",IF(AND('All Items'!$C37&gt;'All Items'!$D37,'All Items'!$D37&gt;=M$219),"→",IF(AND('All Items'!$C37&gt;'All Items'!$D37,'All Items'!$C37&lt;=M$219),"→",""))))))))</f>
        <v/>
      </c>
      <c r="N39" s="49" t="str">
        <f>IF('All Items'!$F37=N$219,"★",IF('All Items'!$E37=N$219,"●",IF('All Items'!$F37=N$219,"★",IF('All Items'!$C37=N$219,"→",IF('All Items'!$D37=N$219,"→",IF(AND(N$219&gt;='All Items'!$C37,N$219&lt;='All Items'!$D37),"→",IF(AND('All Items'!$C37&gt;'All Items'!$D37,'All Items'!$D37&gt;=N$219),"→",IF(AND('All Items'!$C37&gt;'All Items'!$D37,'All Items'!$C37&lt;=N$219),"→",""))))))))</f>
        <v/>
      </c>
    </row>
    <row r="40" spans="1:22" ht="25.5" x14ac:dyDescent="0.2">
      <c r="A40" s="97" t="str">
        <f>IF('All Items'!B38="","",HYPERLINK(VLOOKUP('All Items'!B38,Table26[],2,0),'All Items'!B38))</f>
        <v>IDEA State Grants</v>
      </c>
      <c r="B40" s="30" t="str">
        <f>IF('All Items'!A38="","",'All Items'!A38)</f>
        <v>Liquidate expiring IDEA Part B grant funds (by January 28 at the end of the 120-day liquidation period).</v>
      </c>
      <c r="C40" s="47" t="str">
        <f>IF('All Items'!$F38=C$219,"★",IF('All Items'!$E38=C$219,"●",IF('All Items'!$F38=C$219,"★",IF('All Items'!$C38=C$219,"→",IF('All Items'!$D38=C$219,"→",IF(AND(C$219&gt;='All Items'!$C38,C$219&lt;='All Items'!$D38),"→",IF(AND('All Items'!$C38&gt;'All Items'!$D38,'All Items'!$D38&gt;=C$219),"→",IF(AND('All Items'!$C38&gt;'All Items'!$D38,'All Items'!$C38&lt;=C$219),"→",""))))))))</f>
        <v/>
      </c>
      <c r="D40" s="49" t="str">
        <f>IF('All Items'!$F38=D$219,"★",IF('All Items'!$E38=D$219,"●",IF('All Items'!$F38=D$219,"★",IF('All Items'!$C38=D$219,"→",IF('All Items'!$D38=D$219,"→",IF(AND(D$219&gt;='All Items'!$C38,D$219&lt;='All Items'!$D38),"→",IF(AND('All Items'!$C38&gt;'All Items'!$D38,'All Items'!$D38&gt;=D$219),"→",IF(AND('All Items'!$C38&gt;'All Items'!$D38,'All Items'!$C38&lt;=D$219),"→",""))))))))</f>
        <v/>
      </c>
      <c r="E40" s="47" t="str">
        <f>IF('All Items'!$F38=E$219,"★",IF('All Items'!$E38=E$219,"●",IF('All Items'!$F38=E$219,"★",IF('All Items'!$C38=E$219,"→",IF('All Items'!$D38=E$219,"→",IF(AND(E$219&gt;='All Items'!$C38,E$219&lt;='All Items'!$D38),"→",IF(AND('All Items'!$C38&gt;'All Items'!$D38,'All Items'!$D38&gt;=E$219),"→",IF(AND('All Items'!$C38&gt;'All Items'!$D38,'All Items'!$C38&lt;=E$219),"→",""))))))))</f>
        <v/>
      </c>
      <c r="F40" s="49" t="str">
        <f>IF('All Items'!$F38=F$219,"★",IF('All Items'!$E38=F$219,"●",IF('All Items'!$F38=F$219,"★",IF('All Items'!$C38=F$219,"→",IF('All Items'!$D38=F$219,"→",IF(AND(F$219&gt;='All Items'!$C38,F$219&lt;='All Items'!$D38),"→",IF(AND('All Items'!$C38&gt;'All Items'!$D38,'All Items'!$D38&gt;=F$219),"→",IF(AND('All Items'!$C38&gt;'All Items'!$D38,'All Items'!$C38&lt;=F$219),"→",""))))))))</f>
        <v/>
      </c>
      <c r="G40" s="47" t="str">
        <f>IF('All Items'!$F38=G$219,"★",IF('All Items'!$E38=G$219,"●",IF('All Items'!$F38=G$219,"★",IF('All Items'!$C38=G$219,"→",IF('All Items'!$D38=G$219,"→",IF(AND(G$219&gt;='All Items'!$C38,G$219&lt;='All Items'!$D38),"→",IF(AND('All Items'!$C38&gt;'All Items'!$D38,'All Items'!$D38&gt;=G$219),"→",IF(AND('All Items'!$C38&gt;'All Items'!$D38,'All Items'!$C38&lt;=G$219),"→",""))))))))</f>
        <v/>
      </c>
      <c r="H40" s="49" t="str">
        <f>IF('All Items'!$F38=H$219,"★",IF('All Items'!$E38=H$219,"●",IF('All Items'!$F38=H$219,"★",IF('All Items'!$C38=H$219,"→",IF('All Items'!$D38=H$219,"→",IF(AND(H$219&gt;='All Items'!$C38,H$219&lt;='All Items'!$D38),"→",IF(AND('All Items'!$C38&gt;'All Items'!$D38,'All Items'!$D38&gt;=H$219),"→",IF(AND('All Items'!$C38&gt;'All Items'!$D38,'All Items'!$C38&lt;=H$219),"→",""))))))))</f>
        <v/>
      </c>
      <c r="I40" s="47" t="str">
        <f>IF('All Items'!$F38=I$219,"★",IF('All Items'!$E38=I$219,"●",IF('All Items'!$F38=I$219,"★",IF('All Items'!$C38=I$219,"→",IF('All Items'!$D38=I$219,"→",IF(AND(I$219&gt;='All Items'!$C38,I$219&lt;='All Items'!$D38),"→",IF(AND('All Items'!$C38&gt;'All Items'!$D38,'All Items'!$D38&gt;=I$219),"→",IF(AND('All Items'!$C38&gt;'All Items'!$D38,'All Items'!$C38&lt;=I$219),"→",""))))))))</f>
        <v>★</v>
      </c>
      <c r="J40" s="49" t="str">
        <f>IF('All Items'!$F38=J$219,"★",IF('All Items'!$E38=J$219,"●",IF('All Items'!$F38=J$219,"★",IF('All Items'!$C38=J$219,"→",IF('All Items'!$D38=J$219,"→",IF(AND(J$219&gt;='All Items'!$C38,J$219&lt;='All Items'!$D38),"→",IF(AND('All Items'!$C38&gt;'All Items'!$D38,'All Items'!$D38&gt;=J$219),"→",IF(AND('All Items'!$C38&gt;'All Items'!$D38,'All Items'!$C38&lt;=J$219),"→",""))))))))</f>
        <v/>
      </c>
      <c r="K40" s="47" t="str">
        <f>IF('All Items'!$F38=K$219,"★",IF('All Items'!$E38=K$219,"●",IF('All Items'!$F38=K$219,"★",IF('All Items'!$C38=K$219,"→",IF('All Items'!$D38=K$219,"→",IF(AND(K$219&gt;='All Items'!$C38,K$219&lt;='All Items'!$D38),"→",IF(AND('All Items'!$C38&gt;'All Items'!$D38,'All Items'!$D38&gt;=K$219),"→",IF(AND('All Items'!$C38&gt;'All Items'!$D38,'All Items'!$C38&lt;=K$219),"→",""))))))))</f>
        <v/>
      </c>
      <c r="L40" s="49" t="str">
        <f>IF('All Items'!$F38=L$219,"★",IF('All Items'!$E38=L$219,"●",IF('All Items'!$F38=L$219,"★",IF('All Items'!$C38=L$219,"→",IF('All Items'!$D38=L$219,"→",IF(AND(L$219&gt;='All Items'!$C38,L$219&lt;='All Items'!$D38),"→",IF(AND('All Items'!$C38&gt;'All Items'!$D38,'All Items'!$D38&gt;=L$219),"→",IF(AND('All Items'!$C38&gt;'All Items'!$D38,'All Items'!$C38&lt;=L$219),"→",""))))))))</f>
        <v/>
      </c>
      <c r="M40" s="47" t="str">
        <f>IF('All Items'!$F38=M$219,"★",IF('All Items'!$E38=M$219,"●",IF('All Items'!$F38=M$219,"★",IF('All Items'!$C38=M$219,"→",IF('All Items'!$D38=M$219,"→",IF(AND(M$219&gt;='All Items'!$C38,M$219&lt;='All Items'!$D38),"→",IF(AND('All Items'!$C38&gt;'All Items'!$D38,'All Items'!$D38&gt;=M$219),"→",IF(AND('All Items'!$C38&gt;'All Items'!$D38,'All Items'!$C38&lt;=M$219),"→",""))))))))</f>
        <v/>
      </c>
      <c r="N40" s="49" t="str">
        <f>IF('All Items'!$F38=N$219,"★",IF('All Items'!$E38=N$219,"●",IF('All Items'!$F38=N$219,"★",IF('All Items'!$C38=N$219,"→",IF('All Items'!$D38=N$219,"→",IF(AND(N$219&gt;='All Items'!$C38,N$219&lt;='All Items'!$D38),"→",IF(AND('All Items'!$C38&gt;'All Items'!$D38,'All Items'!$D38&gt;=N$219),"→",IF(AND('All Items'!$C38&gt;'All Items'!$D38,'All Items'!$C38&lt;=N$219),"→",""))))))))</f>
        <v/>
      </c>
    </row>
    <row r="41" spans="1:22" ht="25.5" x14ac:dyDescent="0.2">
      <c r="A41" s="97" t="str">
        <f>IF('All Items'!B39="","",HYPERLINK(VLOOKUP('All Items'!B39,Table26[],2,0),'All Items'!B39))</f>
        <v>IDEA State Grants</v>
      </c>
      <c r="B41" s="30" t="str">
        <f>IF('All Items'!A39="","",'All Items'!A39)</f>
        <v>Submit to ED all final reports no later than 120 days after the end of the period of performance.</v>
      </c>
      <c r="C41" s="47" t="str">
        <f>IF('All Items'!$F39=C$219,"★",IF('All Items'!$E39=C$219,"●",IF('All Items'!$F39=C$219,"★",IF('All Items'!$C39=C$219,"→",IF('All Items'!$D39=C$219,"→",IF(AND(C$219&gt;='All Items'!$C39,C$219&lt;='All Items'!$D39),"→",IF(AND('All Items'!$C39&gt;'All Items'!$D39,'All Items'!$D39&gt;=C$219),"→",IF(AND('All Items'!$C39&gt;'All Items'!$D39,'All Items'!$C39&lt;=C$219),"→",""))))))))</f>
        <v/>
      </c>
      <c r="D41" s="49" t="str">
        <f>IF('All Items'!$F39=D$219,"★",IF('All Items'!$E39=D$219,"●",IF('All Items'!$F39=D$219,"★",IF('All Items'!$C39=D$219,"→",IF('All Items'!$D39=D$219,"→",IF(AND(D$219&gt;='All Items'!$C39,D$219&lt;='All Items'!$D39),"→",IF(AND('All Items'!$C39&gt;'All Items'!$D39,'All Items'!$D39&gt;=D$219),"→",IF(AND('All Items'!$C39&gt;'All Items'!$D39,'All Items'!$C39&lt;=D$219),"→",""))))))))</f>
        <v/>
      </c>
      <c r="E41" s="47" t="str">
        <f>IF('All Items'!$F39=E$219,"★",IF('All Items'!$E39=E$219,"●",IF('All Items'!$F39=E$219,"★",IF('All Items'!$C39=E$219,"→",IF('All Items'!$D39=E$219,"→",IF(AND(E$219&gt;='All Items'!$C39,E$219&lt;='All Items'!$D39),"→",IF(AND('All Items'!$C39&gt;'All Items'!$D39,'All Items'!$D39&gt;=E$219),"→",IF(AND('All Items'!$C39&gt;'All Items'!$D39,'All Items'!$C39&lt;=E$219),"→",""))))))))</f>
        <v/>
      </c>
      <c r="F41" s="49" t="str">
        <f>IF('All Items'!$F39=F$219,"★",IF('All Items'!$E39=F$219,"●",IF('All Items'!$F39=F$219,"★",IF('All Items'!$C39=F$219,"→",IF('All Items'!$D39=F$219,"→",IF(AND(F$219&gt;='All Items'!$C39,F$219&lt;='All Items'!$D39),"→",IF(AND('All Items'!$C39&gt;'All Items'!$D39,'All Items'!$D39&gt;=F$219),"→",IF(AND('All Items'!$C39&gt;'All Items'!$D39,'All Items'!$C39&lt;=F$219),"→",""))))))))</f>
        <v/>
      </c>
      <c r="G41" s="47" t="str">
        <f>IF('All Items'!$F39=G$219,"★",IF('All Items'!$E39=G$219,"●",IF('All Items'!$F39=G$219,"★",IF('All Items'!$C39=G$219,"→",IF('All Items'!$D39=G$219,"→",IF(AND(G$219&gt;='All Items'!$C39,G$219&lt;='All Items'!$D39),"→",IF(AND('All Items'!$C39&gt;'All Items'!$D39,'All Items'!$D39&gt;=G$219),"→",IF(AND('All Items'!$C39&gt;'All Items'!$D39,'All Items'!$C39&lt;=G$219),"→",""))))))))</f>
        <v/>
      </c>
      <c r="H41" s="49" t="str">
        <f>IF('All Items'!$F39=H$219,"★",IF('All Items'!$E39=H$219,"●",IF('All Items'!$F39=H$219,"★",IF('All Items'!$C39=H$219,"→",IF('All Items'!$D39=H$219,"→",IF(AND(H$219&gt;='All Items'!$C39,H$219&lt;='All Items'!$D39),"→",IF(AND('All Items'!$C39&gt;'All Items'!$D39,'All Items'!$D39&gt;=H$219),"→",IF(AND('All Items'!$C39&gt;'All Items'!$D39,'All Items'!$C39&lt;=H$219),"→",""))))))))</f>
        <v/>
      </c>
      <c r="I41" s="47" t="str">
        <f>IF('All Items'!$F39=I$219,"★",IF('All Items'!$E39=I$219,"●",IF('All Items'!$F39=I$219,"★",IF('All Items'!$C39=I$219,"→",IF('All Items'!$D39=I$219,"→",IF(AND(I$219&gt;='All Items'!$C39,I$219&lt;='All Items'!$D39),"→",IF(AND('All Items'!$C39&gt;'All Items'!$D39,'All Items'!$D39&gt;=I$219),"→",IF(AND('All Items'!$C39&gt;'All Items'!$D39,'All Items'!$C39&lt;=I$219),"→",""))))))))</f>
        <v>★</v>
      </c>
      <c r="J41" s="49" t="str">
        <f>IF('All Items'!$F39=J$219,"★",IF('All Items'!$E39=J$219,"●",IF('All Items'!$F39=J$219,"★",IF('All Items'!$C39=J$219,"→",IF('All Items'!$D39=J$219,"→",IF(AND(J$219&gt;='All Items'!$C39,J$219&lt;='All Items'!$D39),"→",IF(AND('All Items'!$C39&gt;'All Items'!$D39,'All Items'!$D39&gt;=J$219),"→",IF(AND('All Items'!$C39&gt;'All Items'!$D39,'All Items'!$C39&lt;=J$219),"→",""))))))))</f>
        <v/>
      </c>
      <c r="K41" s="47" t="str">
        <f>IF('All Items'!$F39=K$219,"★",IF('All Items'!$E39=K$219,"●",IF('All Items'!$F39=K$219,"★",IF('All Items'!$C39=K$219,"→",IF('All Items'!$D39=K$219,"→",IF(AND(K$219&gt;='All Items'!$C39,K$219&lt;='All Items'!$D39),"→",IF(AND('All Items'!$C39&gt;'All Items'!$D39,'All Items'!$D39&gt;=K$219),"→",IF(AND('All Items'!$C39&gt;'All Items'!$D39,'All Items'!$C39&lt;=K$219),"→",""))))))))</f>
        <v/>
      </c>
      <c r="L41" s="49" t="str">
        <f>IF('All Items'!$F39=L$219,"★",IF('All Items'!$E39=L$219,"●",IF('All Items'!$F39=L$219,"★",IF('All Items'!$C39=L$219,"→",IF('All Items'!$D39=L$219,"→",IF(AND(L$219&gt;='All Items'!$C39,L$219&lt;='All Items'!$D39),"→",IF(AND('All Items'!$C39&gt;'All Items'!$D39,'All Items'!$D39&gt;=L$219),"→",IF(AND('All Items'!$C39&gt;'All Items'!$D39,'All Items'!$C39&lt;=L$219),"→",""))))))))</f>
        <v/>
      </c>
      <c r="M41" s="47" t="str">
        <f>IF('All Items'!$F39=M$219,"★",IF('All Items'!$E39=M$219,"●",IF('All Items'!$F39=M$219,"★",IF('All Items'!$C39=M$219,"→",IF('All Items'!$D39=M$219,"→",IF(AND(M$219&gt;='All Items'!$C39,M$219&lt;='All Items'!$D39),"→",IF(AND('All Items'!$C39&gt;'All Items'!$D39,'All Items'!$D39&gt;=M$219),"→",IF(AND('All Items'!$C39&gt;'All Items'!$D39,'All Items'!$C39&lt;=M$219),"→",""))))))))</f>
        <v/>
      </c>
      <c r="N41" s="49" t="str">
        <f>IF('All Items'!$F39=N$219,"★",IF('All Items'!$E39=N$219,"●",IF('All Items'!$F39=N$219,"★",IF('All Items'!$C39=N$219,"→",IF('All Items'!$D39=N$219,"→",IF(AND(N$219&gt;='All Items'!$C39,N$219&lt;='All Items'!$D39),"→",IF(AND('All Items'!$C39&gt;'All Items'!$D39,'All Items'!$D39&gt;=N$219),"→",IF(AND('All Items'!$C39&gt;'All Items'!$D39,'All Items'!$C39&lt;=N$219),"→",""))))))))</f>
        <v/>
      </c>
    </row>
    <row r="42" spans="1:22" ht="51" x14ac:dyDescent="0.2">
      <c r="A42" s="97" t="str">
        <f>IF('All Items'!B40="","",HYPERLINK(VLOOKUP('All Items'!B40,Table26[],2,0),'All Items'!B40))</f>
        <v>LEA MOE</v>
      </c>
      <c r="B42" s="30" t="str">
        <f>IF('All Items'!A40="","",'All Items'!A40)</f>
        <v>For compliance standard for previous fiscal year: review and revise, as necessary, notification memo, LEA MOE Compliance Calculator, and other materials for LEA MOE compliance with IDEA funds.</v>
      </c>
      <c r="C42" s="47" t="str">
        <f>IF('All Items'!$F40=C$219,"★",IF('All Items'!$E40=C$219,"●",IF('All Items'!$F40=C$219,"★",IF('All Items'!$C40=C$219,"→",IF('All Items'!$D40=C$219,"→",IF(AND(C$219&gt;='All Items'!$C40,C$219&lt;='All Items'!$D40),"→",IF(AND('All Items'!$C40&gt;'All Items'!$D40,'All Items'!$D40&gt;=C$219),"→",IF(AND('All Items'!$C40&gt;'All Items'!$D40,'All Items'!$C40&lt;=C$219),"→",""))))))))</f>
        <v>→</v>
      </c>
      <c r="D42" s="49" t="str">
        <f>IF('All Items'!$F40=D$219,"★",IF('All Items'!$E40=D$219,"●",IF('All Items'!$F40=D$219,"★",IF('All Items'!$C40=D$219,"→",IF('All Items'!$D40=D$219,"→",IF(AND(D$219&gt;='All Items'!$C40,D$219&lt;='All Items'!$D40),"→",IF(AND('All Items'!$C40&gt;'All Items'!$D40,'All Items'!$D40&gt;=D$219),"→",IF(AND('All Items'!$C40&gt;'All Items'!$D40,'All Items'!$C40&lt;=D$219),"→",""))))))))</f>
        <v>●</v>
      </c>
      <c r="E42" s="47" t="str">
        <f>IF('All Items'!$F40=E$219,"★",IF('All Items'!$E40=E$219,"●",IF('All Items'!$F40=E$219,"★",IF('All Items'!$C40=E$219,"→",IF('All Items'!$D40=E$219,"→",IF(AND(E$219&gt;='All Items'!$C40,E$219&lt;='All Items'!$D40),"→",IF(AND('All Items'!$C40&gt;'All Items'!$D40,'All Items'!$D40&gt;=E$219),"→",IF(AND('All Items'!$C40&gt;'All Items'!$D40,'All Items'!$C40&lt;=E$219),"→",""))))))))</f>
        <v/>
      </c>
      <c r="F42" s="49" t="str">
        <f>IF('All Items'!$F40=F$219,"★",IF('All Items'!$E40=F$219,"●",IF('All Items'!$F40=F$219,"★",IF('All Items'!$C40=F$219,"→",IF('All Items'!$D40=F$219,"→",IF(AND(F$219&gt;='All Items'!$C40,F$219&lt;='All Items'!$D40),"→",IF(AND('All Items'!$C40&gt;'All Items'!$D40,'All Items'!$D40&gt;=F$219),"→",IF(AND('All Items'!$C40&gt;'All Items'!$D40,'All Items'!$C40&lt;=F$219),"→",""))))))))</f>
        <v/>
      </c>
      <c r="G42" s="47" t="str">
        <f>IF('All Items'!$F40=G$219,"★",IF('All Items'!$E40=G$219,"●",IF('All Items'!$F40=G$219,"★",IF('All Items'!$C40=G$219,"→",IF('All Items'!$D40=G$219,"→",IF(AND(G$219&gt;='All Items'!$C40,G$219&lt;='All Items'!$D40),"→",IF(AND('All Items'!$C40&gt;'All Items'!$D40,'All Items'!$D40&gt;=G$219),"→",IF(AND('All Items'!$C40&gt;'All Items'!$D40,'All Items'!$C40&lt;=G$219),"→",""))))))))</f>
        <v/>
      </c>
      <c r="H42" s="49" t="str">
        <f>IF('All Items'!$F40=H$219,"★",IF('All Items'!$E40=H$219,"●",IF('All Items'!$F40=H$219,"★",IF('All Items'!$C40=H$219,"→",IF('All Items'!$D40=H$219,"→",IF(AND(H$219&gt;='All Items'!$C40,H$219&lt;='All Items'!$D40),"→",IF(AND('All Items'!$C40&gt;'All Items'!$D40,'All Items'!$D40&gt;=H$219),"→",IF(AND('All Items'!$C40&gt;'All Items'!$D40,'All Items'!$C40&lt;=H$219),"→",""))))))))</f>
        <v/>
      </c>
      <c r="I42" s="47" t="str">
        <f>IF('All Items'!$F40=I$219,"★",IF('All Items'!$E40=I$219,"●",IF('All Items'!$F40=I$219,"★",IF('All Items'!$C40=I$219,"→",IF('All Items'!$D40=I$219,"→",IF(AND(I$219&gt;='All Items'!$C40,I$219&lt;='All Items'!$D40),"→",IF(AND('All Items'!$C40&gt;'All Items'!$D40,'All Items'!$D40&gt;=I$219),"→",IF(AND('All Items'!$C40&gt;'All Items'!$D40,'All Items'!$C40&lt;=I$219),"→",""))))))))</f>
        <v/>
      </c>
      <c r="J42" s="49" t="str">
        <f>IF('All Items'!$F40=J$219,"★",IF('All Items'!$E40=J$219,"●",IF('All Items'!$F40=J$219,"★",IF('All Items'!$C40=J$219,"→",IF('All Items'!$D40=J$219,"→",IF(AND(J$219&gt;='All Items'!$C40,J$219&lt;='All Items'!$D40),"→",IF(AND('All Items'!$C40&gt;'All Items'!$D40,'All Items'!$D40&gt;=J$219),"→",IF(AND('All Items'!$C40&gt;'All Items'!$D40,'All Items'!$C40&lt;=J$219),"→",""))))))))</f>
        <v/>
      </c>
      <c r="K42" s="47" t="str">
        <f>IF('All Items'!$F40=K$219,"★",IF('All Items'!$E40=K$219,"●",IF('All Items'!$F40=K$219,"★",IF('All Items'!$C40=K$219,"→",IF('All Items'!$D40=K$219,"→",IF(AND(K$219&gt;='All Items'!$C40,K$219&lt;='All Items'!$D40),"→",IF(AND('All Items'!$C40&gt;'All Items'!$D40,'All Items'!$D40&gt;=K$219),"→",IF(AND('All Items'!$C40&gt;'All Items'!$D40,'All Items'!$C40&lt;=K$219),"→",""))))))))</f>
        <v/>
      </c>
      <c r="L42" s="49" t="str">
        <f>IF('All Items'!$F40=L$219,"★",IF('All Items'!$E40=L$219,"●",IF('All Items'!$F40=L$219,"★",IF('All Items'!$C40=L$219,"→",IF('All Items'!$D40=L$219,"→",IF(AND(L$219&gt;='All Items'!$C40,L$219&lt;='All Items'!$D40),"→",IF(AND('All Items'!$C40&gt;'All Items'!$D40,'All Items'!$D40&gt;=L$219),"→",IF(AND('All Items'!$C40&gt;'All Items'!$D40,'All Items'!$C40&lt;=L$219),"→",""))))))))</f>
        <v/>
      </c>
      <c r="M42" s="47" t="str">
        <f>IF('All Items'!$F40=M$219,"★",IF('All Items'!$E40=M$219,"●",IF('All Items'!$F40=M$219,"★",IF('All Items'!$C40=M$219,"→",IF('All Items'!$D40=M$219,"→",IF(AND(M$219&gt;='All Items'!$C40,M$219&lt;='All Items'!$D40),"→",IF(AND('All Items'!$C40&gt;'All Items'!$D40,'All Items'!$D40&gt;=M$219),"→",IF(AND('All Items'!$C40&gt;'All Items'!$D40,'All Items'!$C40&lt;=M$219),"→",""))))))))</f>
        <v/>
      </c>
      <c r="N42" s="49" t="str">
        <f>IF('All Items'!$F40=N$219,"★",IF('All Items'!$E40=N$219,"●",IF('All Items'!$F40=N$219,"★",IF('All Items'!$C40=N$219,"→",IF('All Items'!$D40=N$219,"→",IF(AND(N$219&gt;='All Items'!$C40,N$219&lt;='All Items'!$D40),"→",IF(AND('All Items'!$C40&gt;'All Items'!$D40,'All Items'!$D40&gt;=N$219),"→",IF(AND('All Items'!$C40&gt;'All Items'!$D40,'All Items'!$C40&lt;=N$219),"→",""))))))))</f>
        <v/>
      </c>
    </row>
    <row r="43" spans="1:22" ht="25.5" x14ac:dyDescent="0.2">
      <c r="A43" s="97" t="str">
        <f>IF('All Items'!B41="","",HYPERLINK(VLOOKUP('All Items'!B41,Table26[],2,0),'All Items'!B41))</f>
        <v>LEA MOE</v>
      </c>
      <c r="B43" s="30" t="str">
        <f>IF('All Items'!A41="","",'All Items'!A41)</f>
        <v>Review and/or monitor LEAs for compliance and provide individual TA to LEA staff upon request.</v>
      </c>
      <c r="C43" s="47" t="str">
        <f>IF('All Items'!$F41=C$219,"★",IF('All Items'!$E41=C$219,"●",IF('All Items'!$F41=C$219,"★",IF('All Items'!$C41=C$219,"→",IF('All Items'!$D41=C$219,"→",IF(AND(C$219&gt;='All Items'!$C41,C$219&lt;='All Items'!$D41),"→",IF(AND('All Items'!$C41&gt;'All Items'!$D41,'All Items'!$D41&gt;=C$219),"→",IF(AND('All Items'!$C41&gt;'All Items'!$D41,'All Items'!$C41&lt;=C$219),"→",""))))))))</f>
        <v/>
      </c>
      <c r="D43" s="49" t="str">
        <f>IF('All Items'!$F41=D$219,"★",IF('All Items'!$E41=D$219,"●",IF('All Items'!$F41=D$219,"★",IF('All Items'!$C41=D$219,"→",IF('All Items'!$D41=D$219,"→",IF(AND(D$219&gt;='All Items'!$C41,D$219&lt;='All Items'!$D41),"→",IF(AND('All Items'!$C41&gt;'All Items'!$D41,'All Items'!$D41&gt;=D$219),"→",IF(AND('All Items'!$C41&gt;'All Items'!$D41,'All Items'!$C41&lt;=D$219),"→",""))))))))</f>
        <v>→</v>
      </c>
      <c r="E43" s="47" t="str">
        <f>IF('All Items'!$F41=E$219,"★",IF('All Items'!$E41=E$219,"●",IF('All Items'!$F41=E$219,"★",IF('All Items'!$C41=E$219,"→",IF('All Items'!$D41=E$219,"→",IF(AND(E$219&gt;='All Items'!$C41,E$219&lt;='All Items'!$D41),"→",IF(AND('All Items'!$C41&gt;'All Items'!$D41,'All Items'!$D41&gt;=E$219),"→",IF(AND('All Items'!$C41&gt;'All Items'!$D41,'All Items'!$C41&lt;=E$219),"→",""))))))))</f>
        <v>→</v>
      </c>
      <c r="F43" s="49" t="str">
        <f>IF('All Items'!$F41=F$219,"★",IF('All Items'!$E41=F$219,"●",IF('All Items'!$F41=F$219,"★",IF('All Items'!$C41=F$219,"→",IF('All Items'!$D41=F$219,"→",IF(AND(F$219&gt;='All Items'!$C41,F$219&lt;='All Items'!$D41),"→",IF(AND('All Items'!$C41&gt;'All Items'!$D41,'All Items'!$D41&gt;=F$219),"→",IF(AND('All Items'!$C41&gt;'All Items'!$D41,'All Items'!$C41&lt;=F$219),"→",""))))))))</f>
        <v>→</v>
      </c>
      <c r="G43" s="47" t="str">
        <f>IF('All Items'!$F41=G$219,"★",IF('All Items'!$E41=G$219,"●",IF('All Items'!$F41=G$219,"★",IF('All Items'!$C41=G$219,"→",IF('All Items'!$D41=G$219,"→",IF(AND(G$219&gt;='All Items'!$C41,G$219&lt;='All Items'!$D41),"→",IF(AND('All Items'!$C41&gt;'All Items'!$D41,'All Items'!$D41&gt;=G$219),"→",IF(AND('All Items'!$C41&gt;'All Items'!$D41,'All Items'!$C41&lt;=G$219),"→",""))))))))</f>
        <v>●</v>
      </c>
      <c r="H43" s="49" t="str">
        <f>IF('All Items'!$F41=H$219,"★",IF('All Items'!$E41=H$219,"●",IF('All Items'!$F41=H$219,"★",IF('All Items'!$C41=H$219,"→",IF('All Items'!$D41=H$219,"→",IF(AND(H$219&gt;='All Items'!$C41,H$219&lt;='All Items'!$D41),"→",IF(AND('All Items'!$C41&gt;'All Items'!$D41,'All Items'!$D41&gt;=H$219),"→",IF(AND('All Items'!$C41&gt;'All Items'!$D41,'All Items'!$C41&lt;=H$219),"→",""))))))))</f>
        <v/>
      </c>
      <c r="I43" s="47" t="str">
        <f>IF('All Items'!$F41=I$219,"★",IF('All Items'!$E41=I$219,"●",IF('All Items'!$F41=I$219,"★",IF('All Items'!$C41=I$219,"→",IF('All Items'!$D41=I$219,"→",IF(AND(I$219&gt;='All Items'!$C41,I$219&lt;='All Items'!$D41),"→",IF(AND('All Items'!$C41&gt;'All Items'!$D41,'All Items'!$D41&gt;=I$219),"→",IF(AND('All Items'!$C41&gt;'All Items'!$D41,'All Items'!$C41&lt;=I$219),"→",""))))))))</f>
        <v/>
      </c>
      <c r="J43" s="49" t="str">
        <f>IF('All Items'!$F41=J$219,"★",IF('All Items'!$E41=J$219,"●",IF('All Items'!$F41=J$219,"★",IF('All Items'!$C41=J$219,"→",IF('All Items'!$D41=J$219,"→",IF(AND(J$219&gt;='All Items'!$C41,J$219&lt;='All Items'!$D41),"→",IF(AND('All Items'!$C41&gt;'All Items'!$D41,'All Items'!$D41&gt;=J$219),"→",IF(AND('All Items'!$C41&gt;'All Items'!$D41,'All Items'!$C41&lt;=J$219),"→",""))))))))</f>
        <v/>
      </c>
      <c r="K43" s="47" t="str">
        <f>IF('All Items'!$F41=K$219,"★",IF('All Items'!$E41=K$219,"●",IF('All Items'!$F41=K$219,"★",IF('All Items'!$C41=K$219,"→",IF('All Items'!$D41=K$219,"→",IF(AND(K$219&gt;='All Items'!$C41,K$219&lt;='All Items'!$D41),"→",IF(AND('All Items'!$C41&gt;'All Items'!$D41,'All Items'!$D41&gt;=K$219),"→",IF(AND('All Items'!$C41&gt;'All Items'!$D41,'All Items'!$C41&lt;=K$219),"→",""))))))))</f>
        <v/>
      </c>
      <c r="L43" s="49" t="str">
        <f>IF('All Items'!$F41=L$219,"★",IF('All Items'!$E41=L$219,"●",IF('All Items'!$F41=L$219,"★",IF('All Items'!$C41=L$219,"→",IF('All Items'!$D41=L$219,"→",IF(AND(L$219&gt;='All Items'!$C41,L$219&lt;='All Items'!$D41),"→",IF(AND('All Items'!$C41&gt;'All Items'!$D41,'All Items'!$D41&gt;=L$219),"→",IF(AND('All Items'!$C41&gt;'All Items'!$D41,'All Items'!$C41&lt;=L$219),"→",""))))))))</f>
        <v/>
      </c>
      <c r="M43" s="47" t="str">
        <f>IF('All Items'!$F41=M$219,"★",IF('All Items'!$E41=M$219,"●",IF('All Items'!$F41=M$219,"★",IF('All Items'!$C41=M$219,"→",IF('All Items'!$D41=M$219,"→",IF(AND(M$219&gt;='All Items'!$C41,M$219&lt;='All Items'!$D41),"→",IF(AND('All Items'!$C41&gt;'All Items'!$D41,'All Items'!$D41&gt;=M$219),"→",IF(AND('All Items'!$C41&gt;'All Items'!$D41,'All Items'!$C41&lt;=M$219),"→",""))))))))</f>
        <v/>
      </c>
      <c r="N43" s="49" t="str">
        <f>IF('All Items'!$F41=N$219,"★",IF('All Items'!$E41=N$219,"●",IF('All Items'!$F41=N$219,"★",IF('All Items'!$C41=N$219,"→",IF('All Items'!$D41=N$219,"→",IF(AND(N$219&gt;='All Items'!$C41,N$219&lt;='All Items'!$D41),"→",IF(AND('All Items'!$C41&gt;'All Items'!$D41,'All Items'!$D41&gt;=N$219),"→",IF(AND('All Items'!$C41&gt;'All Items'!$D41,'All Items'!$C41&lt;=N$219),"→",""))))))))</f>
        <v/>
      </c>
    </row>
    <row r="44" spans="1:22" s="13" customFormat="1" ht="25.5" x14ac:dyDescent="0.2">
      <c r="A44" s="97" t="str">
        <f>IF('All Items'!B42="","",HYPERLINK(VLOOKUP('All Items'!B42,Table26[],2,0),'All Items'!B42))</f>
        <v>LEA MOE</v>
      </c>
      <c r="B44" s="30" t="str">
        <f>IF('All Items'!A42="","",'All Items'!A42)</f>
        <v xml:space="preserve">Notify each LEA of the state’s decision regarding the LEA’s MOE compliance. </v>
      </c>
      <c r="C44" s="47" t="str">
        <f>IF('All Items'!$F42=C$219,"★",IF('All Items'!$E42=C$219,"●",IF('All Items'!$F42=C$219,"★",IF('All Items'!$C42=C$219,"→",IF('All Items'!$D42=C$219,"→",IF(AND(C$219&gt;='All Items'!$C42,C$219&lt;='All Items'!$D42),"→",IF(AND('All Items'!$C42&gt;'All Items'!$D42,'All Items'!$D42&gt;=C$219),"→",IF(AND('All Items'!$C42&gt;'All Items'!$D42,'All Items'!$C42&lt;=C$219),"→",""))))))))</f>
        <v/>
      </c>
      <c r="D44" s="49" t="str">
        <f>IF('All Items'!$F42=D$219,"★",IF('All Items'!$E42=D$219,"●",IF('All Items'!$F42=D$219,"★",IF('All Items'!$C42=D$219,"→",IF('All Items'!$D42=D$219,"→",IF(AND(D$219&gt;='All Items'!$C42,D$219&lt;='All Items'!$D42),"→",IF(AND('All Items'!$C42&gt;'All Items'!$D42,'All Items'!$D42&gt;=D$219),"→",IF(AND('All Items'!$C42&gt;'All Items'!$D42,'All Items'!$C42&lt;=D$219),"→",""))))))))</f>
        <v/>
      </c>
      <c r="E44" s="47" t="str">
        <f>IF('All Items'!$F42=E$219,"★",IF('All Items'!$E42=E$219,"●",IF('All Items'!$F42=E$219,"★",IF('All Items'!$C42=E$219,"→",IF('All Items'!$D42=E$219,"→",IF(AND(E$219&gt;='All Items'!$C42,E$219&lt;='All Items'!$D42),"→",IF(AND('All Items'!$C42&gt;'All Items'!$D42,'All Items'!$D42&gt;=E$219),"→",IF(AND('All Items'!$C42&gt;'All Items'!$D42,'All Items'!$C42&lt;=E$219),"→",""))))))))</f>
        <v/>
      </c>
      <c r="F44" s="49" t="str">
        <f>IF('All Items'!$F42=F$219,"★",IF('All Items'!$E42=F$219,"●",IF('All Items'!$F42=F$219,"★",IF('All Items'!$C42=F$219,"→",IF('All Items'!$D42=F$219,"→",IF(AND(F$219&gt;='All Items'!$C42,F$219&lt;='All Items'!$D42),"→",IF(AND('All Items'!$C42&gt;'All Items'!$D42,'All Items'!$D42&gt;=F$219),"→",IF(AND('All Items'!$C42&gt;'All Items'!$D42,'All Items'!$C42&lt;=F$219),"→",""))))))))</f>
        <v/>
      </c>
      <c r="G44" s="47" t="str">
        <f>IF('All Items'!$F42=G$219,"★",IF('All Items'!$E42=G$219,"●",IF('All Items'!$F42=G$219,"★",IF('All Items'!$C42=G$219,"→",IF('All Items'!$D42=G$219,"→",IF(AND(G$219&gt;='All Items'!$C42,G$219&lt;='All Items'!$D42),"→",IF(AND('All Items'!$C42&gt;'All Items'!$D42,'All Items'!$D42&gt;=G$219),"→",IF(AND('All Items'!$C42&gt;'All Items'!$D42,'All Items'!$C42&lt;=G$219),"→",""))))))))</f>
        <v>●</v>
      </c>
      <c r="H44" s="49" t="str">
        <f>IF('All Items'!$F42=H$219,"★",IF('All Items'!$E42=H$219,"●",IF('All Items'!$F42=H$219,"★",IF('All Items'!$C42=H$219,"→",IF('All Items'!$D42=H$219,"→",IF(AND(H$219&gt;='All Items'!$C42,H$219&lt;='All Items'!$D42),"→",IF(AND('All Items'!$C42&gt;'All Items'!$D42,'All Items'!$D42&gt;=H$219),"→",IF(AND('All Items'!$C42&gt;'All Items'!$D42,'All Items'!$C42&lt;=H$219),"→",""))))))))</f>
        <v/>
      </c>
      <c r="I44" s="47" t="str">
        <f>IF('All Items'!$F42=I$219,"★",IF('All Items'!$E42=I$219,"●",IF('All Items'!$F42=I$219,"★",IF('All Items'!$C42=I$219,"→",IF('All Items'!$D42=I$219,"→",IF(AND(I$219&gt;='All Items'!$C42,I$219&lt;='All Items'!$D42),"→",IF(AND('All Items'!$C42&gt;'All Items'!$D42,'All Items'!$D42&gt;=I$219),"→",IF(AND('All Items'!$C42&gt;'All Items'!$D42,'All Items'!$C42&lt;=I$219),"→",""))))))))</f>
        <v/>
      </c>
      <c r="J44" s="49" t="str">
        <f>IF('All Items'!$F42=J$219,"★",IF('All Items'!$E42=J$219,"●",IF('All Items'!$F42=J$219,"★",IF('All Items'!$C42=J$219,"→",IF('All Items'!$D42=J$219,"→",IF(AND(J$219&gt;='All Items'!$C42,J$219&lt;='All Items'!$D42),"→",IF(AND('All Items'!$C42&gt;'All Items'!$D42,'All Items'!$D42&gt;=J$219),"→",IF(AND('All Items'!$C42&gt;'All Items'!$D42,'All Items'!$C42&lt;=J$219),"→",""))))))))</f>
        <v/>
      </c>
      <c r="K44" s="47" t="str">
        <f>IF('All Items'!$F42=K$219,"★",IF('All Items'!$E42=K$219,"●",IF('All Items'!$F42=K$219,"★",IF('All Items'!$C42=K$219,"→",IF('All Items'!$D42=K$219,"→",IF(AND(K$219&gt;='All Items'!$C42,K$219&lt;='All Items'!$D42),"→",IF(AND('All Items'!$C42&gt;'All Items'!$D42,'All Items'!$D42&gt;=K$219),"→",IF(AND('All Items'!$C42&gt;'All Items'!$D42,'All Items'!$C42&lt;=K$219),"→",""))))))))</f>
        <v/>
      </c>
      <c r="L44" s="49" t="str">
        <f>IF('All Items'!$F42=L$219,"★",IF('All Items'!$E42=L$219,"●",IF('All Items'!$F42=L$219,"★",IF('All Items'!$C42=L$219,"→",IF('All Items'!$D42=L$219,"→",IF(AND(L$219&gt;='All Items'!$C42,L$219&lt;='All Items'!$D42),"→",IF(AND('All Items'!$C42&gt;'All Items'!$D42,'All Items'!$D42&gt;=L$219),"→",IF(AND('All Items'!$C42&gt;'All Items'!$D42,'All Items'!$C42&lt;=L$219),"→",""))))))))</f>
        <v/>
      </c>
      <c r="M44" s="47" t="str">
        <f>IF('All Items'!$F42=M$219,"★",IF('All Items'!$E42=M$219,"●",IF('All Items'!$F42=M$219,"★",IF('All Items'!$C42=M$219,"→",IF('All Items'!$D42=M$219,"→",IF(AND(M$219&gt;='All Items'!$C42,M$219&lt;='All Items'!$D42),"→",IF(AND('All Items'!$C42&gt;'All Items'!$D42,'All Items'!$D42&gt;=M$219),"→",IF(AND('All Items'!$C42&gt;'All Items'!$D42,'All Items'!$C42&lt;=M$219),"→",""))))))))</f>
        <v/>
      </c>
      <c r="N44" s="49" t="str">
        <f>IF('All Items'!$F42=N$219,"★",IF('All Items'!$E42=N$219,"●",IF('All Items'!$F42=N$219,"★",IF('All Items'!$C42=N$219,"→",IF('All Items'!$D42=N$219,"→",IF(AND(N$219&gt;='All Items'!$C42,N$219&lt;='All Items'!$D42),"→",IF(AND('All Items'!$C42&gt;'All Items'!$D42,'All Items'!$D42&gt;=N$219),"→",IF(AND('All Items'!$C42&gt;'All Items'!$D42,'All Items'!$C42&lt;=N$219),"→",""))))))))</f>
        <v/>
      </c>
      <c r="O44" s="11"/>
      <c r="V44" s="5"/>
    </row>
    <row r="45" spans="1:22" ht="25.5" x14ac:dyDescent="0.2">
      <c r="A45" s="97" t="str">
        <f>IF('All Items'!B43="","",HYPERLINK(VLOOKUP('All Items'!B43,Table26[],2,0),'All Items'!B43))</f>
        <v>LEA MOE</v>
      </c>
      <c r="B45" s="30" t="str">
        <f>IF('All Items'!A43="","",'All Items'!A43)</f>
        <v>Collect all LEA MOE failure repayment amounts from LEAs, if required by SEA policy or procedure.</v>
      </c>
      <c r="C45" s="47" t="str">
        <f>IF('All Items'!$F43=C$219,"★",IF('All Items'!$E43=C$219,"●",IF('All Items'!$F43=C$219,"★",IF('All Items'!$C43=C$219,"→",IF('All Items'!$D43=C$219,"→",IF(AND(C$219&gt;='All Items'!$C43,C$219&lt;='All Items'!$D43),"→",IF(AND('All Items'!$C43&gt;'All Items'!$D43,'All Items'!$D43&gt;=C$219),"→",IF(AND('All Items'!$C43&gt;'All Items'!$D43,'All Items'!$C43&lt;=C$219),"→",""))))))))</f>
        <v/>
      </c>
      <c r="D45" s="49" t="str">
        <f>IF('All Items'!$F43=D$219,"★",IF('All Items'!$E43=D$219,"●",IF('All Items'!$F43=D$219,"★",IF('All Items'!$C43=D$219,"→",IF('All Items'!$D43=D$219,"→",IF(AND(D$219&gt;='All Items'!$C43,D$219&lt;='All Items'!$D43),"→",IF(AND('All Items'!$C43&gt;'All Items'!$D43,'All Items'!$D43&gt;=D$219),"→",IF(AND('All Items'!$C43&gt;'All Items'!$D43,'All Items'!$C43&lt;=D$219),"→",""))))))))</f>
        <v/>
      </c>
      <c r="E45" s="47" t="str">
        <f>IF('All Items'!$F43=E$219,"★",IF('All Items'!$E43=E$219,"●",IF('All Items'!$F43=E$219,"★",IF('All Items'!$C43=E$219,"→",IF('All Items'!$D43=E$219,"→",IF(AND(E$219&gt;='All Items'!$C43,E$219&lt;='All Items'!$D43),"→",IF(AND('All Items'!$C43&gt;'All Items'!$D43,'All Items'!$D43&gt;=E$219),"→",IF(AND('All Items'!$C43&gt;'All Items'!$D43,'All Items'!$C43&lt;=E$219),"→",""))))))))</f>
        <v/>
      </c>
      <c r="F45" s="49" t="str">
        <f>IF('All Items'!$F43=F$219,"★",IF('All Items'!$E43=F$219,"●",IF('All Items'!$F43=F$219,"★",IF('All Items'!$C43=F$219,"→",IF('All Items'!$D43=F$219,"→",IF(AND(F$219&gt;='All Items'!$C43,F$219&lt;='All Items'!$D43),"→",IF(AND('All Items'!$C43&gt;'All Items'!$D43,'All Items'!$D43&gt;=F$219),"→",IF(AND('All Items'!$C43&gt;'All Items'!$D43,'All Items'!$C43&lt;=F$219),"→",""))))))))</f>
        <v/>
      </c>
      <c r="G45" s="47" t="str">
        <f>IF('All Items'!$F43=G$219,"★",IF('All Items'!$E43=G$219,"●",IF('All Items'!$F43=G$219,"★",IF('All Items'!$C43=G$219,"→",IF('All Items'!$D43=G$219,"→",IF(AND(G$219&gt;='All Items'!$C43,G$219&lt;='All Items'!$D43),"→",IF(AND('All Items'!$C43&gt;'All Items'!$D43,'All Items'!$D43&gt;=G$219),"→",IF(AND('All Items'!$C43&gt;'All Items'!$D43,'All Items'!$C43&lt;=G$219),"→",""))))))))</f>
        <v>→</v>
      </c>
      <c r="H45" s="49" t="str">
        <f>IF('All Items'!$F43=H$219,"★",IF('All Items'!$E43=H$219,"●",IF('All Items'!$F43=H$219,"★",IF('All Items'!$C43=H$219,"→",IF('All Items'!$D43=H$219,"→",IF(AND(H$219&gt;='All Items'!$C43,H$219&lt;='All Items'!$D43),"→",IF(AND('All Items'!$C43&gt;'All Items'!$D43,'All Items'!$D43&gt;=H$219),"→",IF(AND('All Items'!$C43&gt;'All Items'!$D43,'All Items'!$C43&lt;=H$219),"→",""))))))))</f>
        <v>→</v>
      </c>
      <c r="I45" s="47" t="str">
        <f>IF('All Items'!$F43=I$219,"★",IF('All Items'!$E43=I$219,"●",IF('All Items'!$F43=I$219,"★",IF('All Items'!$C43=I$219,"→",IF('All Items'!$D43=I$219,"→",IF(AND(I$219&gt;='All Items'!$C43,I$219&lt;='All Items'!$D43),"→",IF(AND('All Items'!$C43&gt;'All Items'!$D43,'All Items'!$D43&gt;=I$219),"→",IF(AND('All Items'!$C43&gt;'All Items'!$D43,'All Items'!$C43&lt;=I$219),"→",""))))))))</f>
        <v>→</v>
      </c>
      <c r="J45" s="49" t="str">
        <f>IF('All Items'!$F43=J$219,"★",IF('All Items'!$E43=J$219,"●",IF('All Items'!$F43=J$219,"★",IF('All Items'!$C43=J$219,"→",IF('All Items'!$D43=J$219,"→",IF(AND(J$219&gt;='All Items'!$C43,J$219&lt;='All Items'!$D43),"→",IF(AND('All Items'!$C43&gt;'All Items'!$D43,'All Items'!$D43&gt;=J$219),"→",IF(AND('All Items'!$C43&gt;'All Items'!$D43,'All Items'!$C43&lt;=J$219),"→",""))))))))</f>
        <v>●</v>
      </c>
      <c r="K45" s="47" t="str">
        <f>IF('All Items'!$F43=K$219,"★",IF('All Items'!$E43=K$219,"●",IF('All Items'!$F43=K$219,"★",IF('All Items'!$C43=K$219,"→",IF('All Items'!$D43=K$219,"→",IF(AND(K$219&gt;='All Items'!$C43,K$219&lt;='All Items'!$D43),"→",IF(AND('All Items'!$C43&gt;'All Items'!$D43,'All Items'!$D43&gt;=K$219),"→",IF(AND('All Items'!$C43&gt;'All Items'!$D43,'All Items'!$C43&lt;=K$219),"→",""))))))))</f>
        <v/>
      </c>
      <c r="L45" s="49" t="str">
        <f>IF('All Items'!$F43=L$219,"★",IF('All Items'!$E43=L$219,"●",IF('All Items'!$F43=L$219,"★",IF('All Items'!$C43=L$219,"→",IF('All Items'!$D43=L$219,"→",IF(AND(L$219&gt;='All Items'!$C43,L$219&lt;='All Items'!$D43),"→",IF(AND('All Items'!$C43&gt;'All Items'!$D43,'All Items'!$D43&gt;=L$219),"→",IF(AND('All Items'!$C43&gt;'All Items'!$D43,'All Items'!$C43&lt;=L$219),"→",""))))))))</f>
        <v/>
      </c>
      <c r="M45" s="47" t="str">
        <f>IF('All Items'!$F43=M$219,"★",IF('All Items'!$E43=M$219,"●",IF('All Items'!$F43=M$219,"★",IF('All Items'!$C43=M$219,"→",IF('All Items'!$D43=M$219,"→",IF(AND(M$219&gt;='All Items'!$C43,M$219&lt;='All Items'!$D43),"→",IF(AND('All Items'!$C43&gt;'All Items'!$D43,'All Items'!$D43&gt;=M$219),"→",IF(AND('All Items'!$C43&gt;'All Items'!$D43,'All Items'!$C43&lt;=M$219),"→",""))))))))</f>
        <v/>
      </c>
      <c r="N45" s="49" t="str">
        <f>IF('All Items'!$F43=N$219,"★",IF('All Items'!$E43=N$219,"●",IF('All Items'!$F43=N$219,"★",IF('All Items'!$C43=N$219,"→",IF('All Items'!$D43=N$219,"→",IF(AND(N$219&gt;='All Items'!$C43,N$219&lt;='All Items'!$D43),"→",IF(AND('All Items'!$C43&gt;'All Items'!$D43,'All Items'!$D43&gt;=N$219),"→",IF(AND('All Items'!$C43&gt;'All Items'!$D43,'All Items'!$C43&lt;=N$219),"→",""))))))))</f>
        <v/>
      </c>
      <c r="O45" s="11"/>
      <c r="P45" s="13"/>
      <c r="Q45" s="13"/>
      <c r="R45" s="13"/>
      <c r="S45" s="13"/>
      <c r="T45" s="13"/>
      <c r="U45" s="13"/>
    </row>
    <row r="46" spans="1:22" ht="25.5" x14ac:dyDescent="0.2">
      <c r="A46" s="97" t="str">
        <f>IF('All Items'!B44="","",HYPERLINK(VLOOKUP('All Items'!B44,Table26[],2,0),'All Items'!B44))</f>
        <v>LEA MOE</v>
      </c>
      <c r="B46" s="30" t="str">
        <f>IF('All Items'!A44="","",'All Items'!A44)</f>
        <v xml:space="preserve">Submit all LEA MOE failure repayment amounts to the federal government according to the specified process. </v>
      </c>
      <c r="C46" s="47" t="str">
        <f>IF('All Items'!$F44=C$219,"★",IF('All Items'!$E44=C$219,"●",IF('All Items'!$F44=C$219,"★",IF('All Items'!$C44=C$219,"→",IF('All Items'!$D44=C$219,"→",IF(AND(C$219&gt;='All Items'!$C44,C$219&lt;='All Items'!$D44),"→",IF(AND('All Items'!$C44&gt;'All Items'!$D44,'All Items'!$D44&gt;=C$219),"→",IF(AND('All Items'!$C44&gt;'All Items'!$D44,'All Items'!$C44&lt;=C$219),"→",""))))))))</f>
        <v/>
      </c>
      <c r="D46" s="49" t="str">
        <f>IF('All Items'!$F44=D$219,"★",IF('All Items'!$E44=D$219,"●",IF('All Items'!$F44=D$219,"★",IF('All Items'!$C44=D$219,"→",IF('All Items'!$D44=D$219,"→",IF(AND(D$219&gt;='All Items'!$C44,D$219&lt;='All Items'!$D44),"→",IF(AND('All Items'!$C44&gt;'All Items'!$D44,'All Items'!$D44&gt;=D$219),"→",IF(AND('All Items'!$C44&gt;'All Items'!$D44,'All Items'!$C44&lt;=D$219),"→",""))))))))</f>
        <v/>
      </c>
      <c r="E46" s="47" t="str">
        <f>IF('All Items'!$F44=E$219,"★",IF('All Items'!$E44=E$219,"●",IF('All Items'!$F44=E$219,"★",IF('All Items'!$C44=E$219,"→",IF('All Items'!$D44=E$219,"→",IF(AND(E$219&gt;='All Items'!$C44,E$219&lt;='All Items'!$D44),"→",IF(AND('All Items'!$C44&gt;'All Items'!$D44,'All Items'!$D44&gt;=E$219),"→",IF(AND('All Items'!$C44&gt;'All Items'!$D44,'All Items'!$C44&lt;=E$219),"→",""))))))))</f>
        <v/>
      </c>
      <c r="F46" s="49" t="str">
        <f>IF('All Items'!$F44=F$219,"★",IF('All Items'!$E44=F$219,"●",IF('All Items'!$F44=F$219,"★",IF('All Items'!$C44=F$219,"→",IF('All Items'!$D44=F$219,"→",IF(AND(F$219&gt;='All Items'!$C44,F$219&lt;='All Items'!$D44),"→",IF(AND('All Items'!$C44&gt;'All Items'!$D44,'All Items'!$D44&gt;=F$219),"→",IF(AND('All Items'!$C44&gt;'All Items'!$D44,'All Items'!$C44&lt;=F$219),"→",""))))))))</f>
        <v/>
      </c>
      <c r="G46" s="47" t="str">
        <f>IF('All Items'!$F44=G$219,"★",IF('All Items'!$E44=G$219,"●",IF('All Items'!$F44=G$219,"★",IF('All Items'!$C44=G$219,"→",IF('All Items'!$D44=G$219,"→",IF(AND(G$219&gt;='All Items'!$C44,G$219&lt;='All Items'!$D44),"→",IF(AND('All Items'!$C44&gt;'All Items'!$D44,'All Items'!$D44&gt;=G$219),"→",IF(AND('All Items'!$C44&gt;'All Items'!$D44,'All Items'!$C44&lt;=G$219),"→",""))))))))</f>
        <v/>
      </c>
      <c r="H46" s="49" t="str">
        <f>IF('All Items'!$F44=H$219,"★",IF('All Items'!$E44=H$219,"●",IF('All Items'!$F44=H$219,"★",IF('All Items'!$C44=H$219,"→",IF('All Items'!$D44=H$219,"→",IF(AND(H$219&gt;='All Items'!$C44,H$219&lt;='All Items'!$D44),"→",IF(AND('All Items'!$C44&gt;'All Items'!$D44,'All Items'!$D44&gt;=H$219),"→",IF(AND('All Items'!$C44&gt;'All Items'!$D44,'All Items'!$C44&lt;=H$219),"→",""))))))))</f>
        <v/>
      </c>
      <c r="I46" s="47" t="str">
        <f>IF('All Items'!$F44=I$219,"★",IF('All Items'!$E44=I$219,"●",IF('All Items'!$F44=I$219,"★",IF('All Items'!$C44=I$219,"→",IF('All Items'!$D44=I$219,"→",IF(AND(I$219&gt;='All Items'!$C44,I$219&lt;='All Items'!$D44),"→",IF(AND('All Items'!$C44&gt;'All Items'!$D44,'All Items'!$D44&gt;=I$219),"→",IF(AND('All Items'!$C44&gt;'All Items'!$D44,'All Items'!$C44&lt;=I$219),"→",""))))))))</f>
        <v/>
      </c>
      <c r="J46" s="49" t="str">
        <f>IF('All Items'!$F44=J$219,"★",IF('All Items'!$E44=J$219,"●",IF('All Items'!$F44=J$219,"★",IF('All Items'!$C44=J$219,"→",IF('All Items'!$D44=J$219,"→",IF(AND(J$219&gt;='All Items'!$C44,J$219&lt;='All Items'!$D44),"→",IF(AND('All Items'!$C44&gt;'All Items'!$D44,'All Items'!$D44&gt;=J$219),"→",IF(AND('All Items'!$C44&gt;'All Items'!$D44,'All Items'!$C44&lt;=J$219),"→",""))))))))</f>
        <v/>
      </c>
      <c r="K46" s="47" t="str">
        <f>IF('All Items'!$F44=K$219,"★",IF('All Items'!$E44=K$219,"●",IF('All Items'!$F44=K$219,"★",IF('All Items'!$C44=K$219,"→",IF('All Items'!$D44=K$219,"→",IF(AND(K$219&gt;='All Items'!$C44,K$219&lt;='All Items'!$D44),"→",IF(AND('All Items'!$C44&gt;'All Items'!$D44,'All Items'!$D44&gt;=K$219),"→",IF(AND('All Items'!$C44&gt;'All Items'!$D44,'All Items'!$C44&lt;=K$219),"→",""))))))))</f>
        <v>●</v>
      </c>
      <c r="L46" s="49" t="str">
        <f>IF('All Items'!$F44=L$219,"★",IF('All Items'!$E44=L$219,"●",IF('All Items'!$F44=L$219,"★",IF('All Items'!$C44=L$219,"→",IF('All Items'!$D44=L$219,"→",IF(AND(L$219&gt;='All Items'!$C44,L$219&lt;='All Items'!$D44),"→",IF(AND('All Items'!$C44&gt;'All Items'!$D44,'All Items'!$D44&gt;=L$219),"→",IF(AND('All Items'!$C44&gt;'All Items'!$D44,'All Items'!$C44&lt;=L$219),"→",""))))))))</f>
        <v/>
      </c>
      <c r="M46" s="47" t="str">
        <f>IF('All Items'!$F44=M$219,"★",IF('All Items'!$E44=M$219,"●",IF('All Items'!$F44=M$219,"★",IF('All Items'!$C44=M$219,"→",IF('All Items'!$D44=M$219,"→",IF(AND(M$219&gt;='All Items'!$C44,M$219&lt;='All Items'!$D44),"→",IF(AND('All Items'!$C44&gt;'All Items'!$D44,'All Items'!$D44&gt;=M$219),"→",IF(AND('All Items'!$C44&gt;'All Items'!$D44,'All Items'!$C44&lt;=M$219),"→",""))))))))</f>
        <v/>
      </c>
      <c r="N46" s="49" t="str">
        <f>IF('All Items'!$F44=N$219,"★",IF('All Items'!$E44=N$219,"●",IF('All Items'!$F44=N$219,"★",IF('All Items'!$C44=N$219,"→",IF('All Items'!$D44=N$219,"→",IF(AND(N$219&gt;='All Items'!$C44,N$219&lt;='All Items'!$D44),"→",IF(AND('All Items'!$C44&gt;'All Items'!$D44,'All Items'!$D44&gt;=N$219),"→",IF(AND('All Items'!$C44&gt;'All Items'!$D44,'All Items'!$C44&lt;=N$219),"→",""))))))))</f>
        <v/>
      </c>
      <c r="V46" s="13"/>
    </row>
    <row r="47" spans="1:22" ht="51" x14ac:dyDescent="0.2">
      <c r="A47" s="97" t="str">
        <f>IF('All Items'!B45="","",HYPERLINK(VLOOKUP('All Items'!B45,Table26[],2,0),'All Items'!B45))</f>
        <v>LEA MOE</v>
      </c>
      <c r="B47" s="30" t="str">
        <f>IF('All Items'!A45="","",'All Items'!A45)</f>
        <v>For eligibility standard for subsequent fiscal year: review and revise, as necessary, notification memo, LEA MOE Eligibility Calculator, and LEA application (or other application/process containing LEA MOE eligibility information) for IDEA funds.</v>
      </c>
      <c r="C47" s="47" t="str">
        <f>IF('All Items'!$F45=C$219,"★",IF('All Items'!$E45=C$219,"●",IF('All Items'!$F45=C$219,"★",IF('All Items'!$C45=C$219,"→",IF('All Items'!$D45=C$219,"→",IF(AND(C$219&gt;='All Items'!$C45,C$219&lt;='All Items'!$D45),"→",IF(AND('All Items'!$C45&gt;'All Items'!$D45,'All Items'!$D45&gt;=C$219),"→",IF(AND('All Items'!$C45&gt;'All Items'!$D45,'All Items'!$C45&lt;=C$219),"→",""))))))))</f>
        <v/>
      </c>
      <c r="D47" s="49" t="str">
        <f>IF('All Items'!$F45=D$219,"★",IF('All Items'!$E45=D$219,"●",IF('All Items'!$F45=D$219,"★",IF('All Items'!$C45=D$219,"→",IF('All Items'!$D45=D$219,"→",IF(AND(D$219&gt;='All Items'!$C45,D$219&lt;='All Items'!$D45),"→",IF(AND('All Items'!$C45&gt;'All Items'!$D45,'All Items'!$D45&gt;=D$219),"→",IF(AND('All Items'!$C45&gt;'All Items'!$D45,'All Items'!$C45&lt;=D$219),"→",""))))))))</f>
        <v/>
      </c>
      <c r="E47" s="47" t="str">
        <f>IF('All Items'!$F45=E$219,"★",IF('All Items'!$E45=E$219,"●",IF('All Items'!$F45=E$219,"★",IF('All Items'!$C45=E$219,"→",IF('All Items'!$D45=E$219,"→",IF(AND(E$219&gt;='All Items'!$C45,E$219&lt;='All Items'!$D45),"→",IF(AND('All Items'!$C45&gt;'All Items'!$D45,'All Items'!$D45&gt;=E$219),"→",IF(AND('All Items'!$C45&gt;'All Items'!$D45,'All Items'!$C45&lt;=E$219),"→",""))))))))</f>
        <v/>
      </c>
      <c r="F47" s="49" t="str">
        <f>IF('All Items'!$F45=F$219,"★",IF('All Items'!$E45=F$219,"●",IF('All Items'!$F45=F$219,"★",IF('All Items'!$C45=F$219,"→",IF('All Items'!$D45=F$219,"→",IF(AND(F$219&gt;='All Items'!$C45,F$219&lt;='All Items'!$D45),"→",IF(AND('All Items'!$C45&gt;'All Items'!$D45,'All Items'!$D45&gt;=F$219),"→",IF(AND('All Items'!$C45&gt;'All Items'!$D45,'All Items'!$C45&lt;=F$219),"→",""))))))))</f>
        <v/>
      </c>
      <c r="G47" s="47" t="str">
        <f>IF('All Items'!$F45=G$219,"★",IF('All Items'!$E45=G$219,"●",IF('All Items'!$F45=G$219,"★",IF('All Items'!$C45=G$219,"→",IF('All Items'!$D45=G$219,"→",IF(AND(G$219&gt;='All Items'!$C45,G$219&lt;='All Items'!$D45),"→",IF(AND('All Items'!$C45&gt;'All Items'!$D45,'All Items'!$D45&gt;=G$219),"→",IF(AND('All Items'!$C45&gt;'All Items'!$D45,'All Items'!$C45&lt;=G$219),"→",""))))))))</f>
        <v/>
      </c>
      <c r="H47" s="49" t="str">
        <f>IF('All Items'!$F45=H$219,"★",IF('All Items'!$E45=H$219,"●",IF('All Items'!$F45=H$219,"★",IF('All Items'!$C45=H$219,"→",IF('All Items'!$D45=H$219,"→",IF(AND(H$219&gt;='All Items'!$C45,H$219&lt;='All Items'!$D45),"→",IF(AND('All Items'!$C45&gt;'All Items'!$D45,'All Items'!$D45&gt;=H$219),"→",IF(AND('All Items'!$C45&gt;'All Items'!$D45,'All Items'!$C45&lt;=H$219),"→",""))))))))</f>
        <v/>
      </c>
      <c r="I47" s="47" t="str">
        <f>IF('All Items'!$F45=I$219,"★",IF('All Items'!$E45=I$219,"●",IF('All Items'!$F45=I$219,"★",IF('All Items'!$C45=I$219,"→",IF('All Items'!$D45=I$219,"→",IF(AND(I$219&gt;='All Items'!$C45,I$219&lt;='All Items'!$D45),"→",IF(AND('All Items'!$C45&gt;'All Items'!$D45,'All Items'!$D45&gt;=I$219),"→",IF(AND('All Items'!$C45&gt;'All Items'!$D45,'All Items'!$C45&lt;=I$219),"→",""))))))))</f>
        <v/>
      </c>
      <c r="J47" s="49" t="str">
        <f>IF('All Items'!$F45=J$219,"★",IF('All Items'!$E45=J$219,"●",IF('All Items'!$F45=J$219,"★",IF('All Items'!$C45=J$219,"→",IF('All Items'!$D45=J$219,"→",IF(AND(J$219&gt;='All Items'!$C45,J$219&lt;='All Items'!$D45),"→",IF(AND('All Items'!$C45&gt;'All Items'!$D45,'All Items'!$D45&gt;=J$219),"→",IF(AND('All Items'!$C45&gt;'All Items'!$D45,'All Items'!$C45&lt;=J$219),"→",""))))))))</f>
        <v/>
      </c>
      <c r="K47" s="47" t="str">
        <f>IF('All Items'!$F45=K$219,"★",IF('All Items'!$E45=K$219,"●",IF('All Items'!$F45=K$219,"★",IF('All Items'!$C45=K$219,"→",IF('All Items'!$D45=K$219,"→",IF(AND(K$219&gt;='All Items'!$C45,K$219&lt;='All Items'!$D45),"→",IF(AND('All Items'!$C45&gt;'All Items'!$D45,'All Items'!$D45&gt;=K$219),"→",IF(AND('All Items'!$C45&gt;'All Items'!$D45,'All Items'!$C45&lt;=K$219),"→",""))))))))</f>
        <v>→</v>
      </c>
      <c r="L47" s="49" t="str">
        <f>IF('All Items'!$F45=L$219,"★",IF('All Items'!$E45=L$219,"●",IF('All Items'!$F45=L$219,"★",IF('All Items'!$C45=L$219,"→",IF('All Items'!$D45=L$219,"→",IF(AND(L$219&gt;='All Items'!$C45,L$219&lt;='All Items'!$D45),"→",IF(AND('All Items'!$C45&gt;'All Items'!$D45,'All Items'!$D45&gt;=L$219),"→",IF(AND('All Items'!$C45&gt;'All Items'!$D45,'All Items'!$C45&lt;=L$219),"→",""))))))))</f>
        <v>●</v>
      </c>
      <c r="M47" s="47" t="str">
        <f>IF('All Items'!$F45=M$219,"★",IF('All Items'!$E45=M$219,"●",IF('All Items'!$F45=M$219,"★",IF('All Items'!$C45=M$219,"→",IF('All Items'!$D45=M$219,"→",IF(AND(M$219&gt;='All Items'!$C45,M$219&lt;='All Items'!$D45),"→",IF(AND('All Items'!$C45&gt;'All Items'!$D45,'All Items'!$D45&gt;=M$219),"→",IF(AND('All Items'!$C45&gt;'All Items'!$D45,'All Items'!$C45&lt;=M$219),"→",""))))))))</f>
        <v/>
      </c>
      <c r="N47" s="49" t="str">
        <f>IF('All Items'!$F45=N$219,"★",IF('All Items'!$E45=N$219,"●",IF('All Items'!$F45=N$219,"★",IF('All Items'!$C45=N$219,"→",IF('All Items'!$D45=N$219,"→",IF(AND(N$219&gt;='All Items'!$C45,N$219&lt;='All Items'!$D45),"→",IF(AND('All Items'!$C45&gt;'All Items'!$D45,'All Items'!$D45&gt;=N$219),"→",IF(AND('All Items'!$C45&gt;'All Items'!$D45,'All Items'!$C45&lt;=N$219),"→",""))))))))</f>
        <v/>
      </c>
      <c r="O47" s="11"/>
      <c r="P47" s="13"/>
      <c r="Q47" s="13"/>
      <c r="R47" s="13"/>
      <c r="S47" s="13"/>
      <c r="T47" s="13"/>
      <c r="U47" s="13"/>
    </row>
    <row r="48" spans="1:22" ht="25.5" x14ac:dyDescent="0.2">
      <c r="A48" s="97" t="str">
        <f>IF('All Items'!B46="","",HYPERLINK(VLOOKUP('All Items'!B46,Table26[],2,0),'All Items'!B46))</f>
        <v>LEA MOE</v>
      </c>
      <c r="B48" s="30" t="str">
        <f>IF('All Items'!A46="","",'All Items'!A46)</f>
        <v xml:space="preserve">Notify all LEAs of application availability and submission deadline. </v>
      </c>
      <c r="C48" s="47" t="str">
        <f>IF('All Items'!$F46=C$219,"★",IF('All Items'!$E46=C$219,"●",IF('All Items'!$F46=C$219,"★",IF('All Items'!$C46=C$219,"→",IF('All Items'!$D46=C$219,"→",IF(AND(C$219&gt;='All Items'!$C46,C$219&lt;='All Items'!$D46),"→",IF(AND('All Items'!$C46&gt;'All Items'!$D46,'All Items'!$D46&gt;=C$219),"→",IF(AND('All Items'!$C46&gt;'All Items'!$D46,'All Items'!$C46&lt;=C$219),"→",""))))))))</f>
        <v/>
      </c>
      <c r="D48" s="49" t="str">
        <f>IF('All Items'!$F46=D$219,"★",IF('All Items'!$E46=D$219,"●",IF('All Items'!$F46=D$219,"★",IF('All Items'!$C46=D$219,"→",IF('All Items'!$D46=D$219,"→",IF(AND(D$219&gt;='All Items'!$C46,D$219&lt;='All Items'!$D46),"→",IF(AND('All Items'!$C46&gt;'All Items'!$D46,'All Items'!$D46&gt;=D$219),"→",IF(AND('All Items'!$C46&gt;'All Items'!$D46,'All Items'!$C46&lt;=D$219),"→",""))))))))</f>
        <v/>
      </c>
      <c r="E48" s="47" t="str">
        <f>IF('All Items'!$F46=E$219,"★",IF('All Items'!$E46=E$219,"●",IF('All Items'!$F46=E$219,"★",IF('All Items'!$C46=E$219,"→",IF('All Items'!$D46=E$219,"→",IF(AND(E$219&gt;='All Items'!$C46,E$219&lt;='All Items'!$D46),"→",IF(AND('All Items'!$C46&gt;'All Items'!$D46,'All Items'!$D46&gt;=E$219),"→",IF(AND('All Items'!$C46&gt;'All Items'!$D46,'All Items'!$C46&lt;=E$219),"→",""))))))))</f>
        <v/>
      </c>
      <c r="F48" s="49" t="str">
        <f>IF('All Items'!$F46=F$219,"★",IF('All Items'!$E46=F$219,"●",IF('All Items'!$F46=F$219,"★",IF('All Items'!$C46=F$219,"→",IF('All Items'!$D46=F$219,"→",IF(AND(F$219&gt;='All Items'!$C46,F$219&lt;='All Items'!$D46),"→",IF(AND('All Items'!$C46&gt;'All Items'!$D46,'All Items'!$D46&gt;=F$219),"→",IF(AND('All Items'!$C46&gt;'All Items'!$D46,'All Items'!$C46&lt;=F$219),"→",""))))))))</f>
        <v/>
      </c>
      <c r="G48" s="47" t="str">
        <f>IF('All Items'!$F46=G$219,"★",IF('All Items'!$E46=G$219,"●",IF('All Items'!$F46=G$219,"★",IF('All Items'!$C46=G$219,"→",IF('All Items'!$D46=G$219,"→",IF(AND(G$219&gt;='All Items'!$C46,G$219&lt;='All Items'!$D46),"→",IF(AND('All Items'!$C46&gt;'All Items'!$D46,'All Items'!$D46&gt;=G$219),"→",IF(AND('All Items'!$C46&gt;'All Items'!$D46,'All Items'!$C46&lt;=G$219),"→",""))))))))</f>
        <v/>
      </c>
      <c r="H48" s="49" t="str">
        <f>IF('All Items'!$F46=H$219,"★",IF('All Items'!$E46=H$219,"●",IF('All Items'!$F46=H$219,"★",IF('All Items'!$C46=H$219,"→",IF('All Items'!$D46=H$219,"→",IF(AND(H$219&gt;='All Items'!$C46,H$219&lt;='All Items'!$D46),"→",IF(AND('All Items'!$C46&gt;'All Items'!$D46,'All Items'!$D46&gt;=H$219),"→",IF(AND('All Items'!$C46&gt;'All Items'!$D46,'All Items'!$C46&lt;=H$219),"→",""))))))))</f>
        <v/>
      </c>
      <c r="I48" s="47" t="str">
        <f>IF('All Items'!$F46=I$219,"★",IF('All Items'!$E46=I$219,"●",IF('All Items'!$F46=I$219,"★",IF('All Items'!$C46=I$219,"→",IF('All Items'!$D46=I$219,"→",IF(AND(I$219&gt;='All Items'!$C46,I$219&lt;='All Items'!$D46),"→",IF(AND('All Items'!$C46&gt;'All Items'!$D46,'All Items'!$D46&gt;=I$219),"→",IF(AND('All Items'!$C46&gt;'All Items'!$D46,'All Items'!$C46&lt;=I$219),"→",""))))))))</f>
        <v/>
      </c>
      <c r="J48" s="49" t="str">
        <f>IF('All Items'!$F46=J$219,"★",IF('All Items'!$E46=J$219,"●",IF('All Items'!$F46=J$219,"★",IF('All Items'!$C46=J$219,"→",IF('All Items'!$D46=J$219,"→",IF(AND(J$219&gt;='All Items'!$C46,J$219&lt;='All Items'!$D46),"→",IF(AND('All Items'!$C46&gt;'All Items'!$D46,'All Items'!$D46&gt;=J$219),"→",IF(AND('All Items'!$C46&gt;'All Items'!$D46,'All Items'!$C46&lt;=J$219),"→",""))))))))</f>
        <v/>
      </c>
      <c r="K48" s="47" t="str">
        <f>IF('All Items'!$F46=K$219,"★",IF('All Items'!$E46=K$219,"●",IF('All Items'!$F46=K$219,"★",IF('All Items'!$C46=K$219,"→",IF('All Items'!$D46=K$219,"→",IF(AND(K$219&gt;='All Items'!$C46,K$219&lt;='All Items'!$D46),"→",IF(AND('All Items'!$C46&gt;'All Items'!$D46,'All Items'!$D46&gt;=K$219),"→",IF(AND('All Items'!$C46&gt;'All Items'!$D46,'All Items'!$C46&lt;=K$219),"→",""))))))))</f>
        <v/>
      </c>
      <c r="L48" s="49" t="str">
        <f>IF('All Items'!$F46=L$219,"★",IF('All Items'!$E46=L$219,"●",IF('All Items'!$F46=L$219,"★",IF('All Items'!$C46=L$219,"→",IF('All Items'!$D46=L$219,"→",IF(AND(L$219&gt;='All Items'!$C46,L$219&lt;='All Items'!$D46),"→",IF(AND('All Items'!$C46&gt;'All Items'!$D46,'All Items'!$D46&gt;=L$219),"→",IF(AND('All Items'!$C46&gt;'All Items'!$D46,'All Items'!$C46&lt;=L$219),"→",""))))))))</f>
        <v>●</v>
      </c>
      <c r="M48" s="47" t="str">
        <f>IF('All Items'!$F46=M$219,"★",IF('All Items'!$E46=M$219,"●",IF('All Items'!$F46=M$219,"★",IF('All Items'!$C46=M$219,"→",IF('All Items'!$D46=M$219,"→",IF(AND(M$219&gt;='All Items'!$C46,M$219&lt;='All Items'!$D46),"→",IF(AND('All Items'!$C46&gt;'All Items'!$D46,'All Items'!$D46&gt;=M$219),"→",IF(AND('All Items'!$C46&gt;'All Items'!$D46,'All Items'!$C46&lt;=M$219),"→",""))))))))</f>
        <v/>
      </c>
      <c r="N48" s="49" t="str">
        <f>IF('All Items'!$F46=N$219,"★",IF('All Items'!$E46=N$219,"●",IF('All Items'!$F46=N$219,"★",IF('All Items'!$C46=N$219,"→",IF('All Items'!$D46=N$219,"→",IF(AND(N$219&gt;='All Items'!$C46,N$219&lt;='All Items'!$D46),"→",IF(AND('All Items'!$C46&gt;'All Items'!$D46,'All Items'!$D46&gt;=N$219),"→",IF(AND('All Items'!$C46&gt;'All Items'!$D46,'All Items'!$C46&lt;=N$219),"→",""))))))))</f>
        <v/>
      </c>
    </row>
    <row r="49" spans="1:22" ht="51" x14ac:dyDescent="0.2">
      <c r="A49" s="97" t="str">
        <f>IF('All Items'!B47="","",HYPERLINK(VLOOKUP('All Items'!B47,Table26[],2,0),'All Items'!B47))</f>
        <v>LEA MOE</v>
      </c>
      <c r="B49" s="30" t="str">
        <f>IF('All Items'!A47="","",'All Items'!A47)</f>
        <v>Review LEA applications and budgets for LEA MOE eligibility standard. Contact LEAs that have provided incomplete information or budgets indicating that the eligibility standard is not going to be met; advise these LEAs and provide TA.</v>
      </c>
      <c r="C49" s="47" t="str">
        <f>IF('All Items'!$F47=C$219,"★",IF('All Items'!$E47=C$219,"●",IF('All Items'!$F47=C$219,"★",IF('All Items'!$C47=C$219,"→",IF('All Items'!$D47=C$219,"→",IF(AND(C$219&gt;='All Items'!$C47,C$219&lt;='All Items'!$D47),"→",IF(AND('All Items'!$C47&gt;'All Items'!$D47,'All Items'!$D47&gt;=C$219),"→",IF(AND('All Items'!$C47&gt;'All Items'!$D47,'All Items'!$C47&lt;=C$219),"→",""))))))))</f>
        <v/>
      </c>
      <c r="D49" s="49" t="str">
        <f>IF('All Items'!$F47=D$219,"★",IF('All Items'!$E47=D$219,"●",IF('All Items'!$F47=D$219,"★",IF('All Items'!$C47=D$219,"→",IF('All Items'!$D47=D$219,"→",IF(AND(D$219&gt;='All Items'!$C47,D$219&lt;='All Items'!$D47),"→",IF(AND('All Items'!$C47&gt;'All Items'!$D47,'All Items'!$D47&gt;=D$219),"→",IF(AND('All Items'!$C47&gt;'All Items'!$D47,'All Items'!$C47&lt;=D$219),"→",""))))))))</f>
        <v/>
      </c>
      <c r="E49" s="47" t="str">
        <f>IF('All Items'!$F47=E$219,"★",IF('All Items'!$E47=E$219,"●",IF('All Items'!$F47=E$219,"★",IF('All Items'!$C47=E$219,"→",IF('All Items'!$D47=E$219,"→",IF(AND(E$219&gt;='All Items'!$C47,E$219&lt;='All Items'!$D47),"→",IF(AND('All Items'!$C47&gt;'All Items'!$D47,'All Items'!$D47&gt;=E$219),"→",IF(AND('All Items'!$C47&gt;'All Items'!$D47,'All Items'!$C47&lt;=E$219),"→",""))))))))</f>
        <v/>
      </c>
      <c r="F49" s="49" t="str">
        <f>IF('All Items'!$F47=F$219,"★",IF('All Items'!$E47=F$219,"●",IF('All Items'!$F47=F$219,"★",IF('All Items'!$C47=F$219,"→",IF('All Items'!$D47=F$219,"→",IF(AND(F$219&gt;='All Items'!$C47,F$219&lt;='All Items'!$D47),"→",IF(AND('All Items'!$C47&gt;'All Items'!$D47,'All Items'!$D47&gt;=F$219),"→",IF(AND('All Items'!$C47&gt;'All Items'!$D47,'All Items'!$C47&lt;=F$219),"→",""))))))))</f>
        <v/>
      </c>
      <c r="G49" s="47" t="str">
        <f>IF('All Items'!$F47=G$219,"★",IF('All Items'!$E47=G$219,"●",IF('All Items'!$F47=G$219,"★",IF('All Items'!$C47=G$219,"→",IF('All Items'!$D47=G$219,"→",IF(AND(G$219&gt;='All Items'!$C47,G$219&lt;='All Items'!$D47),"→",IF(AND('All Items'!$C47&gt;'All Items'!$D47,'All Items'!$D47&gt;=G$219),"→",IF(AND('All Items'!$C47&gt;'All Items'!$D47,'All Items'!$C47&lt;=G$219),"→",""))))))))</f>
        <v/>
      </c>
      <c r="H49" s="49" t="str">
        <f>IF('All Items'!$F47=H$219,"★",IF('All Items'!$E47=H$219,"●",IF('All Items'!$F47=H$219,"★",IF('All Items'!$C47=H$219,"→",IF('All Items'!$D47=H$219,"→",IF(AND(H$219&gt;='All Items'!$C47,H$219&lt;='All Items'!$D47),"→",IF(AND('All Items'!$C47&gt;'All Items'!$D47,'All Items'!$D47&gt;=H$219),"→",IF(AND('All Items'!$C47&gt;'All Items'!$D47,'All Items'!$C47&lt;=H$219),"→",""))))))))</f>
        <v/>
      </c>
      <c r="I49" s="47" t="str">
        <f>IF('All Items'!$F47=I$219,"★",IF('All Items'!$E47=I$219,"●",IF('All Items'!$F47=I$219,"★",IF('All Items'!$C47=I$219,"→",IF('All Items'!$D47=I$219,"→",IF(AND(I$219&gt;='All Items'!$C47,I$219&lt;='All Items'!$D47),"→",IF(AND('All Items'!$C47&gt;'All Items'!$D47,'All Items'!$D47&gt;=I$219),"→",IF(AND('All Items'!$C47&gt;'All Items'!$D47,'All Items'!$C47&lt;=I$219),"→",""))))))))</f>
        <v/>
      </c>
      <c r="J49" s="49" t="str">
        <f>IF('All Items'!$F47=J$219,"★",IF('All Items'!$E47=J$219,"●",IF('All Items'!$F47=J$219,"★",IF('All Items'!$C47=J$219,"→",IF('All Items'!$D47=J$219,"→",IF(AND(J$219&gt;='All Items'!$C47,J$219&lt;='All Items'!$D47),"→",IF(AND('All Items'!$C47&gt;'All Items'!$D47,'All Items'!$D47&gt;=J$219),"→",IF(AND('All Items'!$C47&gt;'All Items'!$D47,'All Items'!$C47&lt;=J$219),"→",""))))))))</f>
        <v/>
      </c>
      <c r="K49" s="47" t="str">
        <f>IF('All Items'!$F47=K$219,"★",IF('All Items'!$E47=K$219,"●",IF('All Items'!$F47=K$219,"★",IF('All Items'!$C47=K$219,"→",IF('All Items'!$D47=K$219,"→",IF(AND(K$219&gt;='All Items'!$C47,K$219&lt;='All Items'!$D47),"→",IF(AND('All Items'!$C47&gt;'All Items'!$D47,'All Items'!$D47&gt;=K$219),"→",IF(AND('All Items'!$C47&gt;'All Items'!$D47,'All Items'!$C47&lt;=K$219),"→",""))))))))</f>
        <v/>
      </c>
      <c r="L49" s="49" t="str">
        <f>IF('All Items'!$F47=L$219,"★",IF('All Items'!$E47=L$219,"●",IF('All Items'!$F47=L$219,"★",IF('All Items'!$C47=L$219,"→",IF('All Items'!$D47=L$219,"→",IF(AND(L$219&gt;='All Items'!$C47,L$219&lt;='All Items'!$D47),"→",IF(AND('All Items'!$C47&gt;'All Items'!$D47,'All Items'!$D47&gt;=L$219),"→",IF(AND('All Items'!$C47&gt;'All Items'!$D47,'All Items'!$C47&lt;=L$219),"→",""))))))))</f>
        <v>→</v>
      </c>
      <c r="M49" s="47" t="str">
        <f>IF('All Items'!$F47=M$219,"★",IF('All Items'!$E47=M$219,"●",IF('All Items'!$F47=M$219,"★",IF('All Items'!$C47=M$219,"→",IF('All Items'!$D47=M$219,"→",IF(AND(M$219&gt;='All Items'!$C47,M$219&lt;='All Items'!$D47),"→",IF(AND('All Items'!$C47&gt;'All Items'!$D47,'All Items'!$D47&gt;=M$219),"→",IF(AND('All Items'!$C47&gt;'All Items'!$D47,'All Items'!$C47&lt;=M$219),"→",""))))))))</f>
        <v>→</v>
      </c>
      <c r="N49" s="49" t="str">
        <f>IF('All Items'!$F47=N$219,"★",IF('All Items'!$E47=N$219,"●",IF('All Items'!$F47=N$219,"★",IF('All Items'!$C47=N$219,"→",IF('All Items'!$D47=N$219,"→",IF(AND(N$219&gt;='All Items'!$C47,N$219&lt;='All Items'!$D47),"→",IF(AND('All Items'!$C47&gt;'All Items'!$D47,'All Items'!$D47&gt;=N$219),"→",IF(AND('All Items'!$C47&gt;'All Items'!$D47,'All Items'!$C47&lt;=N$219),"→",""))))))))</f>
        <v>●</v>
      </c>
    </row>
    <row r="50" spans="1:22" ht="38.25" x14ac:dyDescent="0.2">
      <c r="A50" s="97" t="str">
        <f>IF('All Items'!B48="","",HYPERLINK(VLOOKUP('All Items'!B48,Table26[],2,0),'All Items'!B48))</f>
        <v>LEA MOE</v>
      </c>
      <c r="B50" s="30" t="str">
        <f>IF('All Items'!A48="","",'All Items'!A48)</f>
        <v>In any year in which an LEA receives an increase in allocation, notify LEAs regarding potential eligibility/ineligibility for LEA MOE adjustment in the upcoming fiscal year.</v>
      </c>
      <c r="C50" s="47" t="str">
        <f>IF('All Items'!$F48=C$219,"★",IF('All Items'!$E48=C$219,"●",IF('All Items'!$F48=C$219,"★",IF('All Items'!$C48=C$219,"→",IF('All Items'!$D48=C$219,"→",IF(AND(C$219&gt;='All Items'!$C48,C$219&lt;='All Items'!$D48),"→",IF(AND('All Items'!$C48&gt;'All Items'!$D48,'All Items'!$D48&gt;=C$219),"→",IF(AND('All Items'!$C48&gt;'All Items'!$D48,'All Items'!$C48&lt;=C$219),"→",""))))))))</f>
        <v/>
      </c>
      <c r="D50" s="49" t="str">
        <f>IF('All Items'!$F48=D$219,"★",IF('All Items'!$E48=D$219,"●",IF('All Items'!$F48=D$219,"★",IF('All Items'!$C48=D$219,"→",IF('All Items'!$D48=D$219,"→",IF(AND(D$219&gt;='All Items'!$C48,D$219&lt;='All Items'!$D48),"→",IF(AND('All Items'!$C48&gt;'All Items'!$D48,'All Items'!$D48&gt;=D$219),"→",IF(AND('All Items'!$C48&gt;'All Items'!$D48,'All Items'!$C48&lt;=D$219),"→",""))))))))</f>
        <v/>
      </c>
      <c r="E50" s="47" t="str">
        <f>IF('All Items'!$F48=E$219,"★",IF('All Items'!$E48=E$219,"●",IF('All Items'!$F48=E$219,"★",IF('All Items'!$C48=E$219,"→",IF('All Items'!$D48=E$219,"→",IF(AND(E$219&gt;='All Items'!$C48,E$219&lt;='All Items'!$D48),"→",IF(AND('All Items'!$C48&gt;'All Items'!$D48,'All Items'!$D48&gt;=E$219),"→",IF(AND('All Items'!$C48&gt;'All Items'!$D48,'All Items'!$C48&lt;=E$219),"→",""))))))))</f>
        <v/>
      </c>
      <c r="F50" s="49" t="str">
        <f>IF('All Items'!$F48=F$219,"★",IF('All Items'!$E48=F$219,"●",IF('All Items'!$F48=F$219,"★",IF('All Items'!$C48=F$219,"→",IF('All Items'!$D48=F$219,"→",IF(AND(F$219&gt;='All Items'!$C48,F$219&lt;='All Items'!$D48),"→",IF(AND('All Items'!$C48&gt;'All Items'!$D48,'All Items'!$D48&gt;=F$219),"→",IF(AND('All Items'!$C48&gt;'All Items'!$D48,'All Items'!$C48&lt;=F$219),"→",""))))))))</f>
        <v/>
      </c>
      <c r="G50" s="47" t="str">
        <f>IF('All Items'!$F48=G$219,"★",IF('All Items'!$E48=G$219,"●",IF('All Items'!$F48=G$219,"★",IF('All Items'!$C48=G$219,"→",IF('All Items'!$D48=G$219,"→",IF(AND(G$219&gt;='All Items'!$C48,G$219&lt;='All Items'!$D48),"→",IF(AND('All Items'!$C48&gt;'All Items'!$D48,'All Items'!$D48&gt;=G$219),"→",IF(AND('All Items'!$C48&gt;'All Items'!$D48,'All Items'!$C48&lt;=G$219),"→",""))))))))</f>
        <v/>
      </c>
      <c r="H50" s="49" t="str">
        <f>IF('All Items'!$F48=H$219,"★",IF('All Items'!$E48=H$219,"●",IF('All Items'!$F48=H$219,"★",IF('All Items'!$C48=H$219,"→",IF('All Items'!$D48=H$219,"→",IF(AND(H$219&gt;='All Items'!$C48,H$219&lt;='All Items'!$D48),"→",IF(AND('All Items'!$C48&gt;'All Items'!$D48,'All Items'!$D48&gt;=H$219),"→",IF(AND('All Items'!$C48&gt;'All Items'!$D48,'All Items'!$C48&lt;=H$219),"→",""))))))))</f>
        <v/>
      </c>
      <c r="I50" s="47" t="str">
        <f>IF('All Items'!$F48=I$219,"★",IF('All Items'!$E48=I$219,"●",IF('All Items'!$F48=I$219,"★",IF('All Items'!$C48=I$219,"→",IF('All Items'!$D48=I$219,"→",IF(AND(I$219&gt;='All Items'!$C48,I$219&lt;='All Items'!$D48),"→",IF(AND('All Items'!$C48&gt;'All Items'!$D48,'All Items'!$D48&gt;=I$219),"→",IF(AND('All Items'!$C48&gt;'All Items'!$D48,'All Items'!$C48&lt;=I$219),"→",""))))))))</f>
        <v/>
      </c>
      <c r="J50" s="49" t="str">
        <f>IF('All Items'!$F48=J$219,"★",IF('All Items'!$E48=J$219,"●",IF('All Items'!$F48=J$219,"★",IF('All Items'!$C48=J$219,"→",IF('All Items'!$D48=J$219,"→",IF(AND(J$219&gt;='All Items'!$C48,J$219&lt;='All Items'!$D48),"→",IF(AND('All Items'!$C48&gt;'All Items'!$D48,'All Items'!$D48&gt;=J$219),"→",IF(AND('All Items'!$C48&gt;'All Items'!$D48,'All Items'!$C48&lt;=J$219),"→",""))))))))</f>
        <v/>
      </c>
      <c r="K50" s="47" t="str">
        <f>IF('All Items'!$F48=K$219,"★",IF('All Items'!$E48=K$219,"●",IF('All Items'!$F48=K$219,"★",IF('All Items'!$C48=K$219,"→",IF('All Items'!$D48=K$219,"→",IF(AND(K$219&gt;='All Items'!$C48,K$219&lt;='All Items'!$D48),"→",IF(AND('All Items'!$C48&gt;'All Items'!$D48,'All Items'!$D48&gt;=K$219),"→",IF(AND('All Items'!$C48&gt;'All Items'!$D48,'All Items'!$C48&lt;=K$219),"→",""))))))))</f>
        <v/>
      </c>
      <c r="L50" s="49" t="str">
        <f>IF('All Items'!$F48=L$219,"★",IF('All Items'!$E48=L$219,"●",IF('All Items'!$F48=L$219,"★",IF('All Items'!$C48=L$219,"→",IF('All Items'!$D48=L$219,"→",IF(AND(L$219&gt;='All Items'!$C48,L$219&lt;='All Items'!$D48),"→",IF(AND('All Items'!$C48&gt;'All Items'!$D48,'All Items'!$D48&gt;=L$219),"→",IF(AND('All Items'!$C48&gt;'All Items'!$D48,'All Items'!$C48&lt;=L$219),"→",""))))))))</f>
        <v/>
      </c>
      <c r="M50" s="47" t="str">
        <f>IF('All Items'!$F48=M$219,"★",IF('All Items'!$E48=M$219,"●",IF('All Items'!$F48=M$219,"★",IF('All Items'!$C48=M$219,"→",IF('All Items'!$D48=M$219,"→",IF(AND(M$219&gt;='All Items'!$C48,M$219&lt;='All Items'!$D48),"→",IF(AND('All Items'!$C48&gt;'All Items'!$D48,'All Items'!$D48&gt;=M$219),"→",IF(AND('All Items'!$C48&gt;'All Items'!$D48,'All Items'!$C48&lt;=M$219),"→",""))))))))</f>
        <v/>
      </c>
      <c r="N50" s="49" t="str">
        <f>IF('All Items'!$F48=N$219,"★",IF('All Items'!$E48=N$219,"●",IF('All Items'!$F48=N$219,"★",IF('All Items'!$C48=N$219,"→",IF('All Items'!$D48=N$219,"→",IF(AND(N$219&gt;='All Items'!$C48,N$219&lt;='All Items'!$D48),"→",IF(AND('All Items'!$C48&gt;'All Items'!$D48,'All Items'!$D48&gt;=N$219),"→",IF(AND('All Items'!$C48&gt;'All Items'!$D48,'All Items'!$C48&lt;=N$219),"→",""))))))))</f>
        <v>●</v>
      </c>
    </row>
    <row r="51" spans="1:22" ht="25.5" x14ac:dyDescent="0.2">
      <c r="A51" s="97" t="str">
        <f>IF('All Items'!B49="","",HYPERLINK(VLOOKUP('All Items'!B49,Table26[],2,0),'All Items'!B49))</f>
        <v>LEA MOE</v>
      </c>
      <c r="B51" s="30" t="str">
        <f>IF('All Items'!A49="","",'All Items'!A49)</f>
        <v xml:space="preserve">Notify LEAs of subgrant approval, including LEA MOE eligibility standard decisions. Also see “Allocation of Subgrants” tab.  </v>
      </c>
      <c r="C51" s="47" t="str">
        <f>IF('All Items'!$F49=C$219,"★",IF('All Items'!$E49=C$219,"●",IF('All Items'!$F49=C$219,"★",IF('All Items'!$C49=C$219,"→",IF('All Items'!$D49=C$219,"→",IF(AND(C$219&gt;='All Items'!$C49,C$219&lt;='All Items'!$D49),"→",IF(AND('All Items'!$C49&gt;'All Items'!$D49,'All Items'!$D49&gt;=C$219),"→",IF(AND('All Items'!$C49&gt;'All Items'!$D49,'All Items'!$C49&lt;=C$219),"→",""))))))))</f>
        <v/>
      </c>
      <c r="D51" s="49" t="str">
        <f>IF('All Items'!$F49=D$219,"★",IF('All Items'!$E49=D$219,"●",IF('All Items'!$F49=D$219,"★",IF('All Items'!$C49=D$219,"→",IF('All Items'!$D49=D$219,"→",IF(AND(D$219&gt;='All Items'!$C49,D$219&lt;='All Items'!$D49),"→",IF(AND('All Items'!$C49&gt;'All Items'!$D49,'All Items'!$D49&gt;=D$219),"→",IF(AND('All Items'!$C49&gt;'All Items'!$D49,'All Items'!$C49&lt;=D$219),"→",""))))))))</f>
        <v/>
      </c>
      <c r="E51" s="47" t="str">
        <f>IF('All Items'!$F49=E$219,"★",IF('All Items'!$E49=E$219,"●",IF('All Items'!$F49=E$219,"★",IF('All Items'!$C49=E$219,"→",IF('All Items'!$D49=E$219,"→",IF(AND(E$219&gt;='All Items'!$C49,E$219&lt;='All Items'!$D49),"→",IF(AND('All Items'!$C49&gt;'All Items'!$D49,'All Items'!$D49&gt;=E$219),"→",IF(AND('All Items'!$C49&gt;'All Items'!$D49,'All Items'!$C49&lt;=E$219),"→",""))))))))</f>
        <v/>
      </c>
      <c r="F51" s="49" t="str">
        <f>IF('All Items'!$F49=F$219,"★",IF('All Items'!$E49=F$219,"●",IF('All Items'!$F49=F$219,"★",IF('All Items'!$C49=F$219,"→",IF('All Items'!$D49=F$219,"→",IF(AND(F$219&gt;='All Items'!$C49,F$219&lt;='All Items'!$D49),"→",IF(AND('All Items'!$C49&gt;'All Items'!$D49,'All Items'!$D49&gt;=F$219),"→",IF(AND('All Items'!$C49&gt;'All Items'!$D49,'All Items'!$C49&lt;=F$219),"→",""))))))))</f>
        <v/>
      </c>
      <c r="G51" s="47" t="str">
        <f>IF('All Items'!$F49=G$219,"★",IF('All Items'!$E49=G$219,"●",IF('All Items'!$F49=G$219,"★",IF('All Items'!$C49=G$219,"→",IF('All Items'!$D49=G$219,"→",IF(AND(G$219&gt;='All Items'!$C49,G$219&lt;='All Items'!$D49),"→",IF(AND('All Items'!$C49&gt;'All Items'!$D49,'All Items'!$D49&gt;=G$219),"→",IF(AND('All Items'!$C49&gt;'All Items'!$D49,'All Items'!$C49&lt;=G$219),"→",""))))))))</f>
        <v/>
      </c>
      <c r="H51" s="49" t="str">
        <f>IF('All Items'!$F49=H$219,"★",IF('All Items'!$E49=H$219,"●",IF('All Items'!$F49=H$219,"★",IF('All Items'!$C49=H$219,"→",IF('All Items'!$D49=H$219,"→",IF(AND(H$219&gt;='All Items'!$C49,H$219&lt;='All Items'!$D49),"→",IF(AND('All Items'!$C49&gt;'All Items'!$D49,'All Items'!$D49&gt;=H$219),"→",IF(AND('All Items'!$C49&gt;'All Items'!$D49,'All Items'!$C49&lt;=H$219),"→",""))))))))</f>
        <v/>
      </c>
      <c r="I51" s="47" t="str">
        <f>IF('All Items'!$F49=I$219,"★",IF('All Items'!$E49=I$219,"●",IF('All Items'!$F49=I$219,"★",IF('All Items'!$C49=I$219,"→",IF('All Items'!$D49=I$219,"→",IF(AND(I$219&gt;='All Items'!$C49,I$219&lt;='All Items'!$D49),"→",IF(AND('All Items'!$C49&gt;'All Items'!$D49,'All Items'!$D49&gt;=I$219),"→",IF(AND('All Items'!$C49&gt;'All Items'!$D49,'All Items'!$C49&lt;=I$219),"→",""))))))))</f>
        <v/>
      </c>
      <c r="J51" s="49" t="str">
        <f>IF('All Items'!$F49=J$219,"★",IF('All Items'!$E49=J$219,"●",IF('All Items'!$F49=J$219,"★",IF('All Items'!$C49=J$219,"→",IF('All Items'!$D49=J$219,"→",IF(AND(J$219&gt;='All Items'!$C49,J$219&lt;='All Items'!$D49),"→",IF(AND('All Items'!$C49&gt;'All Items'!$D49,'All Items'!$D49&gt;=J$219),"→",IF(AND('All Items'!$C49&gt;'All Items'!$D49,'All Items'!$C49&lt;=J$219),"→",""))))))))</f>
        <v/>
      </c>
      <c r="K51" s="47" t="str">
        <f>IF('All Items'!$F49=K$219,"★",IF('All Items'!$E49=K$219,"●",IF('All Items'!$F49=K$219,"★",IF('All Items'!$C49=K$219,"→",IF('All Items'!$D49=K$219,"→",IF(AND(K$219&gt;='All Items'!$C49,K$219&lt;='All Items'!$D49),"→",IF(AND('All Items'!$C49&gt;'All Items'!$D49,'All Items'!$D49&gt;=K$219),"→",IF(AND('All Items'!$C49&gt;'All Items'!$D49,'All Items'!$C49&lt;=K$219),"→",""))))))))</f>
        <v/>
      </c>
      <c r="L51" s="49" t="str">
        <f>IF('All Items'!$F49=L$219,"★",IF('All Items'!$E49=L$219,"●",IF('All Items'!$F49=L$219,"★",IF('All Items'!$C49=L$219,"→",IF('All Items'!$D49=L$219,"→",IF(AND(L$219&gt;='All Items'!$C49,L$219&lt;='All Items'!$D49),"→",IF(AND('All Items'!$C49&gt;'All Items'!$D49,'All Items'!$D49&gt;=L$219),"→",IF(AND('All Items'!$C49&gt;'All Items'!$D49,'All Items'!$C49&lt;=L$219),"→",""))))))))</f>
        <v/>
      </c>
      <c r="M51" s="47" t="str">
        <f>IF('All Items'!$F49=M$219,"★",IF('All Items'!$E49=M$219,"●",IF('All Items'!$F49=M$219,"★",IF('All Items'!$C49=M$219,"→",IF('All Items'!$D49=M$219,"→",IF(AND(M$219&gt;='All Items'!$C49,M$219&lt;='All Items'!$D49),"→",IF(AND('All Items'!$C49&gt;'All Items'!$D49,'All Items'!$D49&gt;=M$219),"→",IF(AND('All Items'!$C49&gt;'All Items'!$D49,'All Items'!$C49&lt;=M$219),"→",""))))))))</f>
        <v/>
      </c>
      <c r="N51" s="49" t="str">
        <f>IF('All Items'!$F49=N$219,"★",IF('All Items'!$E49=N$219,"●",IF('All Items'!$F49=N$219,"★",IF('All Items'!$C49=N$219,"→",IF('All Items'!$D49=N$219,"→",IF(AND(N$219&gt;='All Items'!$C49,N$219&lt;='All Items'!$D49),"→",IF(AND('All Items'!$C49&gt;'All Items'!$D49,'All Items'!$D49&gt;=N$219),"→",IF(AND('All Items'!$C49&gt;'All Items'!$D49,'All Items'!$C49&lt;=N$219),"→",""))))))))</f>
        <v>●</v>
      </c>
      <c r="O51" s="23"/>
      <c r="P51" s="22"/>
    </row>
    <row r="52" spans="1:22" ht="25.5" x14ac:dyDescent="0.2">
      <c r="A52" s="97" t="str">
        <f>IF('All Items'!B50="","",HYPERLINK(VLOOKUP('All Items'!B50,Table26[],2,0),'All Items'!B50))</f>
        <v>LEA MOE</v>
      </c>
      <c r="B52" s="30" t="str">
        <f>IF('All Items'!A50="","",'All Items'!A50)</f>
        <v>Provide ongoing TA to LEAs, as needed, on compliance and/or eligibility.</v>
      </c>
      <c r="C52" s="47" t="str">
        <f>IF('All Items'!$F50=C$219,"★",IF('All Items'!$E50=C$219,"●",IF('All Items'!$F50=C$219,"★",IF('All Items'!$C50=C$219,"→",IF('All Items'!$D50=C$219,"→",IF(AND(C$219&gt;='All Items'!$C50,C$219&lt;='All Items'!$D50),"→",IF(AND('All Items'!$C50&gt;'All Items'!$D50,'All Items'!$D50&gt;=C$219),"→",IF(AND('All Items'!$C50&gt;'All Items'!$D50,'All Items'!$C50&lt;=C$219),"→",""))))))))</f>
        <v>→</v>
      </c>
      <c r="D52" s="49" t="str">
        <f>IF('All Items'!$F50=D$219,"★",IF('All Items'!$E50=D$219,"●",IF('All Items'!$F50=D$219,"★",IF('All Items'!$C50=D$219,"→",IF('All Items'!$D50=D$219,"→",IF(AND(D$219&gt;='All Items'!$C50,D$219&lt;='All Items'!$D50),"→",IF(AND('All Items'!$C50&gt;'All Items'!$D50,'All Items'!$D50&gt;=D$219),"→",IF(AND('All Items'!$C50&gt;'All Items'!$D50,'All Items'!$C50&lt;=D$219),"→",""))))))))</f>
        <v>→</v>
      </c>
      <c r="E52" s="47" t="str">
        <f>IF('All Items'!$F50=E$219,"★",IF('All Items'!$E50=E$219,"●",IF('All Items'!$F50=E$219,"★",IF('All Items'!$C50=E$219,"→",IF('All Items'!$D50=E$219,"→",IF(AND(E$219&gt;='All Items'!$C50,E$219&lt;='All Items'!$D50),"→",IF(AND('All Items'!$C50&gt;'All Items'!$D50,'All Items'!$D50&gt;=E$219),"→",IF(AND('All Items'!$C50&gt;'All Items'!$D50,'All Items'!$C50&lt;=E$219),"→",""))))))))</f>
        <v>→</v>
      </c>
      <c r="F52" s="49" t="str">
        <f>IF('All Items'!$F50=F$219,"★",IF('All Items'!$E50=F$219,"●",IF('All Items'!$F50=F$219,"★",IF('All Items'!$C50=F$219,"→",IF('All Items'!$D50=F$219,"→",IF(AND(F$219&gt;='All Items'!$C50,F$219&lt;='All Items'!$D50),"→",IF(AND('All Items'!$C50&gt;'All Items'!$D50,'All Items'!$D50&gt;=F$219),"→",IF(AND('All Items'!$C50&gt;'All Items'!$D50,'All Items'!$C50&lt;=F$219),"→",""))))))))</f>
        <v>→</v>
      </c>
      <c r="G52" s="47" t="str">
        <f>IF('All Items'!$F50=G$219,"★",IF('All Items'!$E50=G$219,"●",IF('All Items'!$F50=G$219,"★",IF('All Items'!$C50=G$219,"→",IF('All Items'!$D50=G$219,"→",IF(AND(G$219&gt;='All Items'!$C50,G$219&lt;='All Items'!$D50),"→",IF(AND('All Items'!$C50&gt;'All Items'!$D50,'All Items'!$D50&gt;=G$219),"→",IF(AND('All Items'!$C50&gt;'All Items'!$D50,'All Items'!$C50&lt;=G$219),"→",""))))))))</f>
        <v>●</v>
      </c>
      <c r="H52" s="49" t="str">
        <f>IF('All Items'!$F50=H$219,"★",IF('All Items'!$E50=H$219,"●",IF('All Items'!$F50=H$219,"★",IF('All Items'!$C50=H$219,"→",IF('All Items'!$D50=H$219,"→",IF(AND(H$219&gt;='All Items'!$C50,H$219&lt;='All Items'!$D50),"→",IF(AND('All Items'!$C50&gt;'All Items'!$D50,'All Items'!$D50&gt;=H$219),"→",IF(AND('All Items'!$C50&gt;'All Items'!$D50,'All Items'!$C50&lt;=H$219),"→",""))))))))</f>
        <v/>
      </c>
      <c r="I52" s="47" t="str">
        <f>IF('All Items'!$F50=I$219,"★",IF('All Items'!$E50=I$219,"●",IF('All Items'!$F50=I$219,"★",IF('All Items'!$C50=I$219,"→",IF('All Items'!$D50=I$219,"→",IF(AND(I$219&gt;='All Items'!$C50,I$219&lt;='All Items'!$D50),"→",IF(AND('All Items'!$C50&gt;'All Items'!$D50,'All Items'!$D50&gt;=I$219),"→",IF(AND('All Items'!$C50&gt;'All Items'!$D50,'All Items'!$C50&lt;=I$219),"→",""))))))))</f>
        <v/>
      </c>
      <c r="J52" s="49" t="str">
        <f>IF('All Items'!$F50=J$219,"★",IF('All Items'!$E50=J$219,"●",IF('All Items'!$F50=J$219,"★",IF('All Items'!$C50=J$219,"→",IF('All Items'!$D50=J$219,"→",IF(AND(J$219&gt;='All Items'!$C50,J$219&lt;='All Items'!$D50),"→",IF(AND('All Items'!$C50&gt;'All Items'!$D50,'All Items'!$D50&gt;=J$219),"→",IF(AND('All Items'!$C50&gt;'All Items'!$D50,'All Items'!$C50&lt;=J$219),"→",""))))))))</f>
        <v/>
      </c>
      <c r="K52" s="47" t="str">
        <f>IF('All Items'!$F50=K$219,"★",IF('All Items'!$E50=K$219,"●",IF('All Items'!$F50=K$219,"★",IF('All Items'!$C50=K$219,"→",IF('All Items'!$D50=K$219,"→",IF(AND(K$219&gt;='All Items'!$C50,K$219&lt;='All Items'!$D50),"→",IF(AND('All Items'!$C50&gt;'All Items'!$D50,'All Items'!$D50&gt;=K$219),"→",IF(AND('All Items'!$C50&gt;'All Items'!$D50,'All Items'!$C50&lt;=K$219),"→",""))))))))</f>
        <v>→</v>
      </c>
      <c r="L52" s="49" t="str">
        <f>IF('All Items'!$F50=L$219,"★",IF('All Items'!$E50=L$219,"●",IF('All Items'!$F50=L$219,"★",IF('All Items'!$C50=L$219,"→",IF('All Items'!$D50=L$219,"→",IF(AND(L$219&gt;='All Items'!$C50,L$219&lt;='All Items'!$D50),"→",IF(AND('All Items'!$C50&gt;'All Items'!$D50,'All Items'!$D50&gt;=L$219),"→",IF(AND('All Items'!$C50&gt;'All Items'!$D50,'All Items'!$C50&lt;=L$219),"→",""))))))))</f>
        <v>→</v>
      </c>
      <c r="M52" s="47" t="str">
        <f>IF('All Items'!$F50=M$219,"★",IF('All Items'!$E50=M$219,"●",IF('All Items'!$F50=M$219,"★",IF('All Items'!$C50=M$219,"→",IF('All Items'!$D50=M$219,"→",IF(AND(M$219&gt;='All Items'!$C50,M$219&lt;='All Items'!$D50),"→",IF(AND('All Items'!$C50&gt;'All Items'!$D50,'All Items'!$D50&gt;=M$219),"→",IF(AND('All Items'!$C50&gt;'All Items'!$D50,'All Items'!$C50&lt;=M$219),"→",""))))))))</f>
        <v>→</v>
      </c>
      <c r="N52" s="49" t="str">
        <f>IF('All Items'!$F50=N$219,"★",IF('All Items'!$E50=N$219,"●",IF('All Items'!$F50=N$219,"★",IF('All Items'!$C50=N$219,"→",IF('All Items'!$D50=N$219,"→",IF(AND(N$219&gt;='All Items'!$C50,N$219&lt;='All Items'!$D50),"→",IF(AND('All Items'!$C50&gt;'All Items'!$D50,'All Items'!$D50&gt;=N$219),"→",IF(AND('All Items'!$C50&gt;'All Items'!$D50,'All Items'!$C50&lt;=N$219),"→",""))))))))</f>
        <v>→</v>
      </c>
      <c r="O52" s="23"/>
      <c r="P52" s="22"/>
    </row>
    <row r="53" spans="1:22" ht="25.5" x14ac:dyDescent="0.2">
      <c r="A53" s="97" t="str">
        <f>IF('All Items'!B51="","",HYPERLINK(VLOOKUP('All Items'!B51,Table26[],2,0),'All Items'!B51))</f>
        <v>MFS</v>
      </c>
      <c r="B53" s="30" t="str">
        <f>IF('All Items'!A51="","",'All Items'!A51)</f>
        <v>Identify and contact other state agencies that provide, or may provide, services to children with disabilities, pursuant to IEPs.</v>
      </c>
      <c r="C53" s="47" t="str">
        <f>IF('All Items'!$F51=C$219,"★",IF('All Items'!$E51=C$219,"●",IF('All Items'!$F51=C$219,"★",IF('All Items'!$C51=C$219,"→",IF('All Items'!$D51=C$219,"→",IF(AND(C$219&gt;='All Items'!$C51,C$219&lt;='All Items'!$D51),"→",IF(AND('All Items'!$C51&gt;'All Items'!$D51,'All Items'!$D51&gt;=C$219),"→",IF(AND('All Items'!$C51&gt;'All Items'!$D51,'All Items'!$C51&lt;=C$219),"→",""))))))))</f>
        <v>→</v>
      </c>
      <c r="D53" s="49" t="str">
        <f>IF('All Items'!$F51=D$219,"★",IF('All Items'!$E51=D$219,"●",IF('All Items'!$F51=D$219,"★",IF('All Items'!$C51=D$219,"→",IF('All Items'!$D51=D$219,"→",IF(AND(D$219&gt;='All Items'!$C51,D$219&lt;='All Items'!$D51),"→",IF(AND('All Items'!$C51&gt;'All Items'!$D51,'All Items'!$D51&gt;=D$219),"→",IF(AND('All Items'!$C51&gt;'All Items'!$D51,'All Items'!$C51&lt;=D$219),"→",""))))))))</f>
        <v>→</v>
      </c>
      <c r="E53" s="47" t="str">
        <f>IF('All Items'!$F51=E$219,"★",IF('All Items'!$E51=E$219,"●",IF('All Items'!$F51=E$219,"★",IF('All Items'!$C51=E$219,"→",IF('All Items'!$D51=E$219,"→",IF(AND(E$219&gt;='All Items'!$C51,E$219&lt;='All Items'!$D51),"→",IF(AND('All Items'!$C51&gt;'All Items'!$D51,'All Items'!$D51&gt;=E$219),"→",IF(AND('All Items'!$C51&gt;'All Items'!$D51,'All Items'!$C51&lt;=E$219),"→",""))))))))</f>
        <v>→</v>
      </c>
      <c r="F53" s="49" t="str">
        <f>IF('All Items'!$F51=F$219,"★",IF('All Items'!$E51=F$219,"●",IF('All Items'!$F51=F$219,"★",IF('All Items'!$C51=F$219,"→",IF('All Items'!$D51=F$219,"→",IF(AND(F$219&gt;='All Items'!$C51,F$219&lt;='All Items'!$D51),"→",IF(AND('All Items'!$C51&gt;'All Items'!$D51,'All Items'!$D51&gt;=F$219),"→",IF(AND('All Items'!$C51&gt;'All Items'!$D51,'All Items'!$C51&lt;=F$219),"→",""))))))))</f>
        <v>→</v>
      </c>
      <c r="G53" s="47" t="str">
        <f>IF('All Items'!$F51=G$219,"★",IF('All Items'!$E51=G$219,"●",IF('All Items'!$F51=G$219,"★",IF('All Items'!$C51=G$219,"→",IF('All Items'!$D51=G$219,"→",IF(AND(G$219&gt;='All Items'!$C51,G$219&lt;='All Items'!$D51),"→",IF(AND('All Items'!$C51&gt;'All Items'!$D51,'All Items'!$D51&gt;=G$219),"→",IF(AND('All Items'!$C51&gt;'All Items'!$D51,'All Items'!$C51&lt;=G$219),"→",""))))))))</f>
        <v>→</v>
      </c>
      <c r="H53" s="49" t="str">
        <f>IF('All Items'!$F51=H$219,"★",IF('All Items'!$E51=H$219,"●",IF('All Items'!$F51=H$219,"★",IF('All Items'!$C51=H$219,"→",IF('All Items'!$D51=H$219,"→",IF(AND(H$219&gt;='All Items'!$C51,H$219&lt;='All Items'!$D51),"→",IF(AND('All Items'!$C51&gt;'All Items'!$D51,'All Items'!$D51&gt;=H$219),"→",IF(AND('All Items'!$C51&gt;'All Items'!$D51,'All Items'!$C51&lt;=H$219),"→",""))))))))</f>
        <v>●</v>
      </c>
      <c r="I53" s="47" t="str">
        <f>IF('All Items'!$F51=I$219,"★",IF('All Items'!$E51=I$219,"●",IF('All Items'!$F51=I$219,"★",IF('All Items'!$C51=I$219,"→",IF('All Items'!$D51=I$219,"→",IF(AND(I$219&gt;='All Items'!$C51,I$219&lt;='All Items'!$D51),"→",IF(AND('All Items'!$C51&gt;'All Items'!$D51,'All Items'!$D51&gt;=I$219),"→",IF(AND('All Items'!$C51&gt;'All Items'!$D51,'All Items'!$C51&lt;=I$219),"→",""))))))))</f>
        <v/>
      </c>
      <c r="J53" s="49" t="str">
        <f>IF('All Items'!$F51=J$219,"★",IF('All Items'!$E51=J$219,"●",IF('All Items'!$F51=J$219,"★",IF('All Items'!$C51=J$219,"→",IF('All Items'!$D51=J$219,"→",IF(AND(J$219&gt;='All Items'!$C51,J$219&lt;='All Items'!$D51),"→",IF(AND('All Items'!$C51&gt;'All Items'!$D51,'All Items'!$D51&gt;=J$219),"→",IF(AND('All Items'!$C51&gt;'All Items'!$D51,'All Items'!$C51&lt;=J$219),"→",""))))))))</f>
        <v/>
      </c>
      <c r="K53" s="47" t="str">
        <f>IF('All Items'!$F51=K$219,"★",IF('All Items'!$E51=K$219,"●",IF('All Items'!$F51=K$219,"★",IF('All Items'!$C51=K$219,"→",IF('All Items'!$D51=K$219,"→",IF(AND(K$219&gt;='All Items'!$C51,K$219&lt;='All Items'!$D51),"→",IF(AND('All Items'!$C51&gt;'All Items'!$D51,'All Items'!$D51&gt;=K$219),"→",IF(AND('All Items'!$C51&gt;'All Items'!$D51,'All Items'!$C51&lt;=K$219),"→",""))))))))</f>
        <v/>
      </c>
      <c r="L53" s="49" t="str">
        <f>IF('All Items'!$F51=L$219,"★",IF('All Items'!$E51=L$219,"●",IF('All Items'!$F51=L$219,"★",IF('All Items'!$C51=L$219,"→",IF('All Items'!$D51=L$219,"→",IF(AND(L$219&gt;='All Items'!$C51,L$219&lt;='All Items'!$D51),"→",IF(AND('All Items'!$C51&gt;'All Items'!$D51,'All Items'!$D51&gt;=L$219),"→",IF(AND('All Items'!$C51&gt;'All Items'!$D51,'All Items'!$C51&lt;=L$219),"→",""))))))))</f>
        <v/>
      </c>
      <c r="M53" s="47" t="str">
        <f>IF('All Items'!$F51=M$219,"★",IF('All Items'!$E51=M$219,"●",IF('All Items'!$F51=M$219,"★",IF('All Items'!$C51=M$219,"→",IF('All Items'!$D51=M$219,"→",IF(AND(M$219&gt;='All Items'!$C51,M$219&lt;='All Items'!$D51),"→",IF(AND('All Items'!$C51&gt;'All Items'!$D51,'All Items'!$D51&gt;=M$219),"→",IF(AND('All Items'!$C51&gt;'All Items'!$D51,'All Items'!$C51&lt;=M$219),"→",""))))))))</f>
        <v/>
      </c>
      <c r="N53" s="49" t="str">
        <f>IF('All Items'!$F51=N$219,"★",IF('All Items'!$E51=N$219,"●",IF('All Items'!$F51=N$219,"★",IF('All Items'!$C51=N$219,"→",IF('All Items'!$D51=N$219,"→",IF(AND(N$219&gt;='All Items'!$C51,N$219&lt;='All Items'!$D51),"→",IF(AND('All Items'!$C51&gt;'All Items'!$D51,'All Items'!$D51&gt;=N$219),"→",IF(AND('All Items'!$C51&gt;'All Items'!$D51,'All Items'!$C51&lt;=N$219),"→",""))))))))</f>
        <v/>
      </c>
    </row>
    <row r="54" spans="1:22" ht="38.25" x14ac:dyDescent="0.2">
      <c r="A54" s="97" t="str">
        <f>IF('All Items'!B52="","",HYPERLINK(VLOOKUP('All Items'!B52,Table26[],2,0),'All Items'!B52))</f>
        <v>MFS</v>
      </c>
      <c r="B54" s="30" t="str">
        <f>IF('All Items'!A52="","",'All Items'!A52)</f>
        <v>Gather information for Section V (Maintenance of State Financial Support) of the state grant application from SEA and other state agency sources. (Also see “IDEA State Grants” tab.)</v>
      </c>
      <c r="C54" s="47" t="str">
        <f>IF('All Items'!$F52=C$219,"★",IF('All Items'!$E52=C$219,"●",IF('All Items'!$F52=C$219,"★",IF('All Items'!$C52=C$219,"→",IF('All Items'!$D52=C$219,"→",IF(AND(C$219&gt;='All Items'!$C52,C$219&lt;='All Items'!$D52),"→",IF(AND('All Items'!$C52&gt;'All Items'!$D52,'All Items'!$D52&gt;=C$219),"→",IF(AND('All Items'!$C52&gt;'All Items'!$D52,'All Items'!$C52&lt;=C$219),"→",""))))))))</f>
        <v/>
      </c>
      <c r="D54" s="49" t="str">
        <f>IF('All Items'!$F52=D$219,"★",IF('All Items'!$E52=D$219,"●",IF('All Items'!$F52=D$219,"★",IF('All Items'!$C52=D$219,"→",IF('All Items'!$D52=D$219,"→",IF(AND(D$219&gt;='All Items'!$C52,D$219&lt;='All Items'!$D52),"→",IF(AND('All Items'!$C52&gt;'All Items'!$D52,'All Items'!$D52&gt;=D$219),"→",IF(AND('All Items'!$C52&gt;'All Items'!$D52,'All Items'!$C52&lt;=D$219),"→",""))))))))</f>
        <v/>
      </c>
      <c r="E54" s="47" t="str">
        <f>IF('All Items'!$F52=E$219,"★",IF('All Items'!$E52=E$219,"●",IF('All Items'!$F52=E$219,"★",IF('All Items'!$C52=E$219,"→",IF('All Items'!$D52=E$219,"→",IF(AND(E$219&gt;='All Items'!$C52,E$219&lt;='All Items'!$D52),"→",IF(AND('All Items'!$C52&gt;'All Items'!$D52,'All Items'!$D52&gt;=E$219),"→",IF(AND('All Items'!$C52&gt;'All Items'!$D52,'All Items'!$C52&lt;=E$219),"→",""))))))))</f>
        <v/>
      </c>
      <c r="F54" s="49" t="str">
        <f>IF('All Items'!$F52=F$219,"★",IF('All Items'!$E52=F$219,"●",IF('All Items'!$F52=F$219,"★",IF('All Items'!$C52=F$219,"→",IF('All Items'!$D52=F$219,"→",IF(AND(F$219&gt;='All Items'!$C52,F$219&lt;='All Items'!$D52),"→",IF(AND('All Items'!$C52&gt;'All Items'!$D52,'All Items'!$D52&gt;=F$219),"→",IF(AND('All Items'!$C52&gt;'All Items'!$D52,'All Items'!$C52&lt;=F$219),"→",""))))))))</f>
        <v/>
      </c>
      <c r="G54" s="47" t="str">
        <f>IF('All Items'!$F52=G$219,"★",IF('All Items'!$E52=G$219,"●",IF('All Items'!$F52=G$219,"★",IF('All Items'!$C52=G$219,"→",IF('All Items'!$D52=G$219,"→",IF(AND(G$219&gt;='All Items'!$C52,G$219&lt;='All Items'!$D52),"→",IF(AND('All Items'!$C52&gt;'All Items'!$D52,'All Items'!$D52&gt;=G$219),"→",IF(AND('All Items'!$C52&gt;'All Items'!$D52,'All Items'!$C52&lt;=G$219),"→",""))))))))</f>
        <v/>
      </c>
      <c r="H54" s="49" t="str">
        <f>IF('All Items'!$F52=H$219,"★",IF('All Items'!$E52=H$219,"●",IF('All Items'!$F52=H$219,"★",IF('All Items'!$C52=H$219,"→",IF('All Items'!$D52=H$219,"→",IF(AND(H$219&gt;='All Items'!$C52,H$219&lt;='All Items'!$D52),"→",IF(AND('All Items'!$C52&gt;'All Items'!$D52,'All Items'!$D52&gt;=H$219),"→",IF(AND('All Items'!$C52&gt;'All Items'!$D52,'All Items'!$C52&lt;=H$219),"→",""))))))))</f>
        <v>→</v>
      </c>
      <c r="I54" s="47" t="str">
        <f>IF('All Items'!$F52=I$219,"★",IF('All Items'!$E52=I$219,"●",IF('All Items'!$F52=I$219,"★",IF('All Items'!$C52=I$219,"→",IF('All Items'!$D52=I$219,"→",IF(AND(I$219&gt;='All Items'!$C52,I$219&lt;='All Items'!$D52),"→",IF(AND('All Items'!$C52&gt;'All Items'!$D52,'All Items'!$D52&gt;=I$219),"→",IF(AND('All Items'!$C52&gt;'All Items'!$D52,'All Items'!$C52&lt;=I$219),"→",""))))))))</f>
        <v>→</v>
      </c>
      <c r="J54" s="49" t="str">
        <f>IF('All Items'!$F52=J$219,"★",IF('All Items'!$E52=J$219,"●",IF('All Items'!$F52=J$219,"★",IF('All Items'!$C52=J$219,"→",IF('All Items'!$D52=J$219,"→",IF(AND(J$219&gt;='All Items'!$C52,J$219&lt;='All Items'!$D52),"→",IF(AND('All Items'!$C52&gt;'All Items'!$D52,'All Items'!$D52&gt;=J$219),"→",IF(AND('All Items'!$C52&gt;'All Items'!$D52,'All Items'!$C52&lt;=J$219),"→",""))))))))</f>
        <v>●</v>
      </c>
      <c r="K54" s="47" t="str">
        <f>IF('All Items'!$F52=K$219,"★",IF('All Items'!$E52=K$219,"●",IF('All Items'!$F52=K$219,"★",IF('All Items'!$C52=K$219,"→",IF('All Items'!$D52=K$219,"→",IF(AND(K$219&gt;='All Items'!$C52,K$219&lt;='All Items'!$D52),"→",IF(AND('All Items'!$C52&gt;'All Items'!$D52,'All Items'!$D52&gt;=K$219),"→",IF(AND('All Items'!$C52&gt;'All Items'!$D52,'All Items'!$C52&lt;=K$219),"→",""))))))))</f>
        <v/>
      </c>
      <c r="L54" s="49" t="str">
        <f>IF('All Items'!$F52=L$219,"★",IF('All Items'!$E52=L$219,"●",IF('All Items'!$F52=L$219,"★",IF('All Items'!$C52=L$219,"→",IF('All Items'!$D52=L$219,"→",IF(AND(L$219&gt;='All Items'!$C52,L$219&lt;='All Items'!$D52),"→",IF(AND('All Items'!$C52&gt;'All Items'!$D52,'All Items'!$D52&gt;=L$219),"→",IF(AND('All Items'!$C52&gt;'All Items'!$D52,'All Items'!$C52&lt;=L$219),"→",""))))))))</f>
        <v/>
      </c>
      <c r="M54" s="47" t="str">
        <f>IF('All Items'!$F52=M$219,"★",IF('All Items'!$E52=M$219,"●",IF('All Items'!$F52=M$219,"★",IF('All Items'!$C52=M$219,"→",IF('All Items'!$D52=M$219,"→",IF(AND(M$219&gt;='All Items'!$C52,M$219&lt;='All Items'!$D52),"→",IF(AND('All Items'!$C52&gt;'All Items'!$D52,'All Items'!$D52&gt;=M$219),"→",IF(AND('All Items'!$C52&gt;'All Items'!$D52,'All Items'!$C52&lt;=M$219),"→",""))))))))</f>
        <v/>
      </c>
      <c r="N54" s="49" t="str">
        <f>IF('All Items'!$F52=N$219,"★",IF('All Items'!$E52=N$219,"●",IF('All Items'!$F52=N$219,"★",IF('All Items'!$C52=N$219,"→",IF('All Items'!$D52=N$219,"→",IF(AND(N$219&gt;='All Items'!$C52,N$219&lt;='All Items'!$D52),"→",IF(AND('All Items'!$C52&gt;'All Items'!$D52,'All Items'!$D52&gt;=N$219),"→",IF(AND('All Items'!$C52&gt;'All Items'!$D52,'All Items'!$C52&lt;=N$219),"→",""))))))))</f>
        <v/>
      </c>
    </row>
    <row r="55" spans="1:22" ht="38.25" x14ac:dyDescent="0.2">
      <c r="A55" s="97" t="str">
        <f>IF('All Items'!B53="","",HYPERLINK(VLOOKUP('All Items'!B53,Table26[],2,0),'All Items'!B53))</f>
        <v>MFS</v>
      </c>
      <c r="B55" s="30" t="str">
        <f>IF('All Items'!A53="","",'All Items'!A53)</f>
        <v>If it appears that the state may not meet MFS, the responsible individuals should immediately review all steps in the calculation process for any potential errors.</v>
      </c>
      <c r="C55" s="47" t="str">
        <f>IF('All Items'!$F53=C$219,"★",IF('All Items'!$E53=C$219,"●",IF('All Items'!$F53=C$219,"★",IF('All Items'!$C53=C$219,"→",IF('All Items'!$D53=C$219,"→",IF(AND(C$219&gt;='All Items'!$C53,C$219&lt;='All Items'!$D53),"→",IF(AND('All Items'!$C53&gt;'All Items'!$D53,'All Items'!$D53&gt;=C$219),"→",IF(AND('All Items'!$C53&gt;'All Items'!$D53,'All Items'!$C53&lt;=C$219),"→",""))))))))</f>
        <v/>
      </c>
      <c r="D55" s="49" t="str">
        <f>IF('All Items'!$F53=D$219,"★",IF('All Items'!$E53=D$219,"●",IF('All Items'!$F53=D$219,"★",IF('All Items'!$C53=D$219,"→",IF('All Items'!$D53=D$219,"→",IF(AND(D$219&gt;='All Items'!$C53,D$219&lt;='All Items'!$D53),"→",IF(AND('All Items'!$C53&gt;'All Items'!$D53,'All Items'!$D53&gt;=D$219),"→",IF(AND('All Items'!$C53&gt;'All Items'!$D53,'All Items'!$C53&lt;=D$219),"→",""))))))))</f>
        <v/>
      </c>
      <c r="E55" s="47" t="str">
        <f>IF('All Items'!$F53=E$219,"★",IF('All Items'!$E53=E$219,"●",IF('All Items'!$F53=E$219,"★",IF('All Items'!$C53=E$219,"→",IF('All Items'!$D53=E$219,"→",IF(AND(E$219&gt;='All Items'!$C53,E$219&lt;='All Items'!$D53),"→",IF(AND('All Items'!$C53&gt;'All Items'!$D53,'All Items'!$D53&gt;=E$219),"→",IF(AND('All Items'!$C53&gt;'All Items'!$D53,'All Items'!$C53&lt;=E$219),"→",""))))))))</f>
        <v/>
      </c>
      <c r="F55" s="49" t="str">
        <f>IF('All Items'!$F53=F$219,"★",IF('All Items'!$E53=F$219,"●",IF('All Items'!$F53=F$219,"★",IF('All Items'!$C53=F$219,"→",IF('All Items'!$D53=F$219,"→",IF(AND(F$219&gt;='All Items'!$C53,F$219&lt;='All Items'!$D53),"→",IF(AND('All Items'!$C53&gt;'All Items'!$D53,'All Items'!$D53&gt;=F$219),"→",IF(AND('All Items'!$C53&gt;'All Items'!$D53,'All Items'!$C53&lt;=F$219),"→",""))))))))</f>
        <v/>
      </c>
      <c r="G55" s="47" t="str">
        <f>IF('All Items'!$F53=G$219,"★",IF('All Items'!$E53=G$219,"●",IF('All Items'!$F53=G$219,"★",IF('All Items'!$C53=G$219,"→",IF('All Items'!$D53=G$219,"→",IF(AND(G$219&gt;='All Items'!$C53,G$219&lt;='All Items'!$D53),"→",IF(AND('All Items'!$C53&gt;'All Items'!$D53,'All Items'!$D53&gt;=G$219),"→",IF(AND('All Items'!$C53&gt;'All Items'!$D53,'All Items'!$C53&lt;=G$219),"→",""))))))))</f>
        <v/>
      </c>
      <c r="H55" s="49" t="str">
        <f>IF('All Items'!$F53=H$219,"★",IF('All Items'!$E53=H$219,"●",IF('All Items'!$F53=H$219,"★",IF('All Items'!$C53=H$219,"→",IF('All Items'!$D53=H$219,"→",IF(AND(H$219&gt;='All Items'!$C53,H$219&lt;='All Items'!$D53),"→",IF(AND('All Items'!$C53&gt;'All Items'!$D53,'All Items'!$D53&gt;=H$219),"→",IF(AND('All Items'!$C53&gt;'All Items'!$D53,'All Items'!$C53&lt;=H$219),"→",""))))))))</f>
        <v>→</v>
      </c>
      <c r="I55" s="47" t="str">
        <f>IF('All Items'!$F53=I$219,"★",IF('All Items'!$E53=I$219,"●",IF('All Items'!$F53=I$219,"★",IF('All Items'!$C53=I$219,"→",IF('All Items'!$D53=I$219,"→",IF(AND(I$219&gt;='All Items'!$C53,I$219&lt;='All Items'!$D53),"→",IF(AND('All Items'!$C53&gt;'All Items'!$D53,'All Items'!$D53&gt;=I$219),"→",IF(AND('All Items'!$C53&gt;'All Items'!$D53,'All Items'!$C53&lt;=I$219),"→",""))))))))</f>
        <v>●</v>
      </c>
      <c r="J55" s="49" t="str">
        <f>IF('All Items'!$F53=J$219,"★",IF('All Items'!$E53=J$219,"●",IF('All Items'!$F53=J$219,"★",IF('All Items'!$C53=J$219,"→",IF('All Items'!$D53=J$219,"→",IF(AND(J$219&gt;='All Items'!$C53,J$219&lt;='All Items'!$D53),"→",IF(AND('All Items'!$C53&gt;'All Items'!$D53,'All Items'!$D53&gt;=J$219),"→",IF(AND('All Items'!$C53&gt;'All Items'!$D53,'All Items'!$C53&lt;=J$219),"→",""))))))))</f>
        <v/>
      </c>
      <c r="K55" s="47" t="str">
        <f>IF('All Items'!$F53=K$219,"★",IF('All Items'!$E53=K$219,"●",IF('All Items'!$F53=K$219,"★",IF('All Items'!$C53=K$219,"→",IF('All Items'!$D53=K$219,"→",IF(AND(K$219&gt;='All Items'!$C53,K$219&lt;='All Items'!$D53),"→",IF(AND('All Items'!$C53&gt;'All Items'!$D53,'All Items'!$D53&gt;=K$219),"→",IF(AND('All Items'!$C53&gt;'All Items'!$D53,'All Items'!$C53&lt;=K$219),"→",""))))))))</f>
        <v/>
      </c>
      <c r="L55" s="49" t="str">
        <f>IF('All Items'!$F53=L$219,"★",IF('All Items'!$E53=L$219,"●",IF('All Items'!$F53=L$219,"★",IF('All Items'!$C53=L$219,"→",IF('All Items'!$D53=L$219,"→",IF(AND(L$219&gt;='All Items'!$C53,L$219&lt;='All Items'!$D53),"→",IF(AND('All Items'!$C53&gt;'All Items'!$D53,'All Items'!$D53&gt;=L$219),"→",IF(AND('All Items'!$C53&gt;'All Items'!$D53,'All Items'!$C53&lt;=L$219),"→",""))))))))</f>
        <v/>
      </c>
      <c r="M55" s="47" t="str">
        <f>IF('All Items'!$F53=M$219,"★",IF('All Items'!$E53=M$219,"●",IF('All Items'!$F53=M$219,"★",IF('All Items'!$C53=M$219,"→",IF('All Items'!$D53=M$219,"→",IF(AND(M$219&gt;='All Items'!$C53,M$219&lt;='All Items'!$D53),"→",IF(AND('All Items'!$C53&gt;'All Items'!$D53,'All Items'!$D53&gt;=M$219),"→",IF(AND('All Items'!$C53&gt;'All Items'!$D53,'All Items'!$C53&lt;=M$219),"→",""))))))))</f>
        <v/>
      </c>
      <c r="N55" s="49" t="str">
        <f>IF('All Items'!$F53=N$219,"★",IF('All Items'!$E53=N$219,"●",IF('All Items'!$F53=N$219,"★",IF('All Items'!$C53=N$219,"→",IF('All Items'!$D53=N$219,"→",IF(AND(N$219&gt;='All Items'!$C53,N$219&lt;='All Items'!$D53),"→",IF(AND('All Items'!$C53&gt;'All Items'!$D53,'All Items'!$D53&gt;=N$219),"→",IF(AND('All Items'!$C53&gt;'All Items'!$D53,'All Items'!$C53&lt;=N$219),"→",""))))))))</f>
        <v/>
      </c>
    </row>
    <row r="56" spans="1:22" ht="25.5" x14ac:dyDescent="0.2">
      <c r="A56" s="97" t="str">
        <f>IF('All Items'!B54="","",HYPERLINK(VLOOKUP('All Items'!B54,Table26[],2,0),'All Items'!B54))</f>
        <v>MFS</v>
      </c>
      <c r="B56" s="30" t="str">
        <f>IF('All Items'!A54="","",'All Items'!A54)</f>
        <v xml:space="preserve">Review and verify funds and sources of funds made available for prior year and current year. </v>
      </c>
      <c r="C56" s="47" t="str">
        <f>IF('All Items'!$F54=C$219,"★",IF('All Items'!$E54=C$219,"●",IF('All Items'!$F54=C$219,"★",IF('All Items'!$C54=C$219,"→",IF('All Items'!$D54=C$219,"→",IF(AND(C$219&gt;='All Items'!$C54,C$219&lt;='All Items'!$D54),"→",IF(AND('All Items'!$C54&gt;'All Items'!$D54,'All Items'!$D54&gt;=C$219),"→",IF(AND('All Items'!$C54&gt;'All Items'!$D54,'All Items'!$C54&lt;=C$219),"→",""))))))))</f>
        <v/>
      </c>
      <c r="D56" s="49" t="str">
        <f>IF('All Items'!$F54=D$219,"★",IF('All Items'!$E54=D$219,"●",IF('All Items'!$F54=D$219,"★",IF('All Items'!$C54=D$219,"→",IF('All Items'!$D54=D$219,"→",IF(AND(D$219&gt;='All Items'!$C54,D$219&lt;='All Items'!$D54),"→",IF(AND('All Items'!$C54&gt;'All Items'!$D54,'All Items'!$D54&gt;=D$219),"→",IF(AND('All Items'!$C54&gt;'All Items'!$D54,'All Items'!$C54&lt;=D$219),"→",""))))))))</f>
        <v/>
      </c>
      <c r="E56" s="47" t="str">
        <f>IF('All Items'!$F54=E$219,"★",IF('All Items'!$E54=E$219,"●",IF('All Items'!$F54=E$219,"★",IF('All Items'!$C54=E$219,"→",IF('All Items'!$D54=E$219,"→",IF(AND(E$219&gt;='All Items'!$C54,E$219&lt;='All Items'!$D54),"→",IF(AND('All Items'!$C54&gt;'All Items'!$D54,'All Items'!$D54&gt;=E$219),"→",IF(AND('All Items'!$C54&gt;'All Items'!$D54,'All Items'!$C54&lt;=E$219),"→",""))))))))</f>
        <v/>
      </c>
      <c r="F56" s="49" t="str">
        <f>IF('All Items'!$F54=F$219,"★",IF('All Items'!$E54=F$219,"●",IF('All Items'!$F54=F$219,"★",IF('All Items'!$C54=F$219,"→",IF('All Items'!$D54=F$219,"→",IF(AND(F$219&gt;='All Items'!$C54,F$219&lt;='All Items'!$D54),"→",IF(AND('All Items'!$C54&gt;'All Items'!$D54,'All Items'!$D54&gt;=F$219),"→",IF(AND('All Items'!$C54&gt;'All Items'!$D54,'All Items'!$C54&lt;=F$219),"→",""))))))))</f>
        <v/>
      </c>
      <c r="G56" s="47" t="str">
        <f>IF('All Items'!$F54=G$219,"★",IF('All Items'!$E54=G$219,"●",IF('All Items'!$F54=G$219,"★",IF('All Items'!$C54=G$219,"→",IF('All Items'!$D54=G$219,"→",IF(AND(G$219&gt;='All Items'!$C54,G$219&lt;='All Items'!$D54),"→",IF(AND('All Items'!$C54&gt;'All Items'!$D54,'All Items'!$D54&gt;=G$219),"→",IF(AND('All Items'!$C54&gt;'All Items'!$D54,'All Items'!$C54&lt;=G$219),"→",""))))))))</f>
        <v/>
      </c>
      <c r="H56" s="49" t="str">
        <f>IF('All Items'!$F54=H$219,"★",IF('All Items'!$E54=H$219,"●",IF('All Items'!$F54=H$219,"★",IF('All Items'!$C54=H$219,"→",IF('All Items'!$D54=H$219,"→",IF(AND(H$219&gt;='All Items'!$C54,H$219&lt;='All Items'!$D54),"→",IF(AND('All Items'!$C54&gt;'All Items'!$D54,'All Items'!$D54&gt;=H$219),"→",IF(AND('All Items'!$C54&gt;'All Items'!$D54,'All Items'!$C54&lt;=H$219),"→",""))))))))</f>
        <v>→</v>
      </c>
      <c r="I56" s="47" t="str">
        <f>IF('All Items'!$F54=I$219,"★",IF('All Items'!$E54=I$219,"●",IF('All Items'!$F54=I$219,"★",IF('All Items'!$C54=I$219,"→",IF('All Items'!$D54=I$219,"→",IF(AND(I$219&gt;='All Items'!$C54,I$219&lt;='All Items'!$D54),"→",IF(AND('All Items'!$C54&gt;'All Items'!$D54,'All Items'!$D54&gt;=I$219),"→",IF(AND('All Items'!$C54&gt;'All Items'!$D54,'All Items'!$C54&lt;=I$219),"→",""))))))))</f>
        <v>→</v>
      </c>
      <c r="J56" s="49" t="str">
        <f>IF('All Items'!$F54=J$219,"★",IF('All Items'!$E54=J$219,"●",IF('All Items'!$F54=J$219,"★",IF('All Items'!$C54=J$219,"→",IF('All Items'!$D54=J$219,"→",IF(AND(J$219&gt;='All Items'!$C54,J$219&lt;='All Items'!$D54),"→",IF(AND('All Items'!$C54&gt;'All Items'!$D54,'All Items'!$D54&gt;=J$219),"→",IF(AND('All Items'!$C54&gt;'All Items'!$D54,'All Items'!$C54&lt;=J$219),"→",""))))))))</f>
        <v>●</v>
      </c>
      <c r="K56" s="47" t="str">
        <f>IF('All Items'!$F54=K$219,"★",IF('All Items'!$E54=K$219,"●",IF('All Items'!$F54=K$219,"★",IF('All Items'!$C54=K$219,"→",IF('All Items'!$D54=K$219,"→",IF(AND(K$219&gt;='All Items'!$C54,K$219&lt;='All Items'!$D54),"→",IF(AND('All Items'!$C54&gt;'All Items'!$D54,'All Items'!$D54&gt;=K$219),"→",IF(AND('All Items'!$C54&gt;'All Items'!$D54,'All Items'!$C54&lt;=K$219),"→",""))))))))</f>
        <v/>
      </c>
      <c r="L56" s="49" t="str">
        <f>IF('All Items'!$F54=L$219,"★",IF('All Items'!$E54=L$219,"●",IF('All Items'!$F54=L$219,"★",IF('All Items'!$C54=L$219,"→",IF('All Items'!$D54=L$219,"→",IF(AND(L$219&gt;='All Items'!$C54,L$219&lt;='All Items'!$D54),"→",IF(AND('All Items'!$C54&gt;'All Items'!$D54,'All Items'!$D54&gt;=L$219),"→",IF(AND('All Items'!$C54&gt;'All Items'!$D54,'All Items'!$C54&lt;=L$219),"→",""))))))))</f>
        <v/>
      </c>
      <c r="M56" s="47" t="str">
        <f>IF('All Items'!$F54=M$219,"★",IF('All Items'!$E54=M$219,"●",IF('All Items'!$F54=M$219,"★",IF('All Items'!$C54=M$219,"→",IF('All Items'!$D54=M$219,"→",IF(AND(M$219&gt;='All Items'!$C54,M$219&lt;='All Items'!$D54),"→",IF(AND('All Items'!$C54&gt;'All Items'!$D54,'All Items'!$D54&gt;=M$219),"→",IF(AND('All Items'!$C54&gt;'All Items'!$D54,'All Items'!$C54&lt;=M$219),"→",""))))))))</f>
        <v/>
      </c>
      <c r="N56" s="49" t="str">
        <f>IF('All Items'!$F54=N$219,"★",IF('All Items'!$E54=N$219,"●",IF('All Items'!$F54=N$219,"★",IF('All Items'!$C54=N$219,"→",IF('All Items'!$D54=N$219,"→",IF(AND(N$219&gt;='All Items'!$C54,N$219&lt;='All Items'!$D54),"→",IF(AND('All Items'!$C54&gt;'All Items'!$D54,'All Items'!$D54&gt;=N$219),"→",IF(AND('All Items'!$C54&gt;'All Items'!$D54,'All Items'!$C54&lt;=N$219),"→",""))))))))</f>
        <v/>
      </c>
    </row>
    <row r="57" spans="1:22" ht="38.25" x14ac:dyDescent="0.2">
      <c r="A57" s="97" t="str">
        <f>IF('All Items'!B55="","",HYPERLINK(VLOOKUP('All Items'!B55,Table26[],2,0),'All Items'!B55))</f>
        <v>MFS</v>
      </c>
      <c r="B57" s="30" t="str">
        <f>IF('All Items'!A55="","",'All Items'!A55)</f>
        <v>Calculate total funds made available and funds per capita. Provide data for Section V of Part B application and obtain certifications. (Also see “IDEA State Grants” tab.)</v>
      </c>
      <c r="C57" s="47" t="str">
        <f>IF('All Items'!$F55=C$219,"★",IF('All Items'!$E55=C$219,"●",IF('All Items'!$F55=C$219,"★",IF('All Items'!$C55=C$219,"→",IF('All Items'!$D55=C$219,"→",IF(AND(C$219&gt;='All Items'!$C55,C$219&lt;='All Items'!$D55),"→",IF(AND('All Items'!$C55&gt;'All Items'!$D55,'All Items'!$D55&gt;=C$219),"→",IF(AND('All Items'!$C55&gt;'All Items'!$D55,'All Items'!$C55&lt;=C$219),"→",""))))))))</f>
        <v/>
      </c>
      <c r="D57" s="49" t="str">
        <f>IF('All Items'!$F55=D$219,"★",IF('All Items'!$E55=D$219,"●",IF('All Items'!$F55=D$219,"★",IF('All Items'!$C55=D$219,"→",IF('All Items'!$D55=D$219,"→",IF(AND(D$219&gt;='All Items'!$C55,D$219&lt;='All Items'!$D55),"→",IF(AND('All Items'!$C55&gt;'All Items'!$D55,'All Items'!$D55&gt;=D$219),"→",IF(AND('All Items'!$C55&gt;'All Items'!$D55,'All Items'!$C55&lt;=D$219),"→",""))))))))</f>
        <v/>
      </c>
      <c r="E57" s="47" t="str">
        <f>IF('All Items'!$F55=E$219,"★",IF('All Items'!$E55=E$219,"●",IF('All Items'!$F55=E$219,"★",IF('All Items'!$C55=E$219,"→",IF('All Items'!$D55=E$219,"→",IF(AND(E$219&gt;='All Items'!$C55,E$219&lt;='All Items'!$D55),"→",IF(AND('All Items'!$C55&gt;'All Items'!$D55,'All Items'!$D55&gt;=E$219),"→",IF(AND('All Items'!$C55&gt;'All Items'!$D55,'All Items'!$C55&lt;=E$219),"→",""))))))))</f>
        <v/>
      </c>
      <c r="F57" s="49" t="str">
        <f>IF('All Items'!$F55=F$219,"★",IF('All Items'!$E55=F$219,"●",IF('All Items'!$F55=F$219,"★",IF('All Items'!$C55=F$219,"→",IF('All Items'!$D55=F$219,"→",IF(AND(F$219&gt;='All Items'!$C55,F$219&lt;='All Items'!$D55),"→",IF(AND('All Items'!$C55&gt;'All Items'!$D55,'All Items'!$D55&gt;=F$219),"→",IF(AND('All Items'!$C55&gt;'All Items'!$D55,'All Items'!$C55&lt;=F$219),"→",""))))))))</f>
        <v/>
      </c>
      <c r="G57" s="47" t="str">
        <f>IF('All Items'!$F55=G$219,"★",IF('All Items'!$E55=G$219,"●",IF('All Items'!$F55=G$219,"★",IF('All Items'!$C55=G$219,"→",IF('All Items'!$D55=G$219,"→",IF(AND(G$219&gt;='All Items'!$C55,G$219&lt;='All Items'!$D55),"→",IF(AND('All Items'!$C55&gt;'All Items'!$D55,'All Items'!$D55&gt;=G$219),"→",IF(AND('All Items'!$C55&gt;'All Items'!$D55,'All Items'!$C55&lt;=G$219),"→",""))))))))</f>
        <v/>
      </c>
      <c r="H57" s="49" t="str">
        <f>IF('All Items'!$F55=H$219,"★",IF('All Items'!$E55=H$219,"●",IF('All Items'!$F55=H$219,"★",IF('All Items'!$C55=H$219,"→",IF('All Items'!$D55=H$219,"→",IF(AND(H$219&gt;='All Items'!$C55,H$219&lt;='All Items'!$D55),"→",IF(AND('All Items'!$C55&gt;'All Items'!$D55,'All Items'!$D55&gt;=H$219),"→",IF(AND('All Items'!$C55&gt;'All Items'!$D55,'All Items'!$C55&lt;=H$219),"→",""))))))))</f>
        <v/>
      </c>
      <c r="I57" s="47" t="str">
        <f>IF('All Items'!$F55=I$219,"★",IF('All Items'!$E55=I$219,"●",IF('All Items'!$F55=I$219,"★",IF('All Items'!$C55=I$219,"→",IF('All Items'!$D55=I$219,"→",IF(AND(I$219&gt;='All Items'!$C55,I$219&lt;='All Items'!$D55),"→",IF(AND('All Items'!$C55&gt;'All Items'!$D55,'All Items'!$D55&gt;=I$219),"→",IF(AND('All Items'!$C55&gt;'All Items'!$D55,'All Items'!$C55&lt;=I$219),"→",""))))))))</f>
        <v/>
      </c>
      <c r="J57" s="49" t="str">
        <f>IF('All Items'!$F55=J$219,"★",IF('All Items'!$E55=J$219,"●",IF('All Items'!$F55=J$219,"★",IF('All Items'!$C55=J$219,"→",IF('All Items'!$D55=J$219,"→",IF(AND(J$219&gt;='All Items'!$C55,J$219&lt;='All Items'!$D55),"→",IF(AND('All Items'!$C55&gt;'All Items'!$D55,'All Items'!$D55&gt;=J$219),"→",IF(AND('All Items'!$C55&gt;'All Items'!$D55,'All Items'!$C55&lt;=J$219),"→",""))))))))</f>
        <v/>
      </c>
      <c r="K57" s="47" t="str">
        <f>IF('All Items'!$F55=K$219,"★",IF('All Items'!$E55=K$219,"●",IF('All Items'!$F55=K$219,"★",IF('All Items'!$C55=K$219,"→",IF('All Items'!$D55=K$219,"→",IF(AND(K$219&gt;='All Items'!$C55,K$219&lt;='All Items'!$D55),"→",IF(AND('All Items'!$C55&gt;'All Items'!$D55,'All Items'!$D55&gt;=K$219),"→",IF(AND('All Items'!$C55&gt;'All Items'!$D55,'All Items'!$C55&lt;=K$219),"→",""))))))))</f>
        <v>●</v>
      </c>
      <c r="L57" s="49" t="str">
        <f>IF('All Items'!$F55=L$219,"★",IF('All Items'!$E55=L$219,"●",IF('All Items'!$F55=L$219,"★",IF('All Items'!$C55=L$219,"→",IF('All Items'!$D55=L$219,"→",IF(AND(L$219&gt;='All Items'!$C55,L$219&lt;='All Items'!$D55),"→",IF(AND('All Items'!$C55&gt;'All Items'!$D55,'All Items'!$D55&gt;=L$219),"→",IF(AND('All Items'!$C55&gt;'All Items'!$D55,'All Items'!$C55&lt;=L$219),"→",""))))))))</f>
        <v/>
      </c>
      <c r="M57" s="47" t="str">
        <f>IF('All Items'!$F55=M$219,"★",IF('All Items'!$E55=M$219,"●",IF('All Items'!$F55=M$219,"★",IF('All Items'!$C55=M$219,"→",IF('All Items'!$D55=M$219,"→",IF(AND(M$219&gt;='All Items'!$C55,M$219&lt;='All Items'!$D55),"→",IF(AND('All Items'!$C55&gt;'All Items'!$D55,'All Items'!$D55&gt;=M$219),"→",IF(AND('All Items'!$C55&gt;'All Items'!$D55,'All Items'!$C55&lt;=M$219),"→",""))))))))</f>
        <v/>
      </c>
      <c r="N57" s="49" t="str">
        <f>IF('All Items'!$F55=N$219,"★",IF('All Items'!$E55=N$219,"●",IF('All Items'!$F55=N$219,"★",IF('All Items'!$C55=N$219,"→",IF('All Items'!$D55=N$219,"→",IF(AND(N$219&gt;='All Items'!$C55,N$219&lt;='All Items'!$D55),"→",IF(AND('All Items'!$C55&gt;'All Items'!$D55,'All Items'!$D55&gt;=N$219),"→",IF(AND('All Items'!$C55&gt;'All Items'!$D55,'All Items'!$C55&lt;=N$219),"→",""))))))))</f>
        <v/>
      </c>
    </row>
    <row r="58" spans="1:22" s="13" customFormat="1" x14ac:dyDescent="0.2">
      <c r="A58" s="97" t="str">
        <f>IF('All Items'!B56="","",HYPERLINK(VLOOKUP('All Items'!B56,Table26[],2,0),'All Items'!B56))</f>
        <v>MOE Reduction and CEIS Data</v>
      </c>
      <c r="B58" s="30" t="str">
        <f>IF('All Items'!A56="","",'All Items'!A56)</f>
        <v>Collect data for MOE Reduction and CEIS Report.</v>
      </c>
      <c r="C58" s="47" t="str">
        <f>IF('All Items'!$F56=C$219,"★",IF('All Items'!$E56=C$219,"●",IF('All Items'!$F56=C$219,"★",IF('All Items'!$C56=C$219,"→",IF('All Items'!$D56=C$219,"→",IF(AND(C$219&gt;='All Items'!$C56,C$219&lt;='All Items'!$D56),"→",IF(AND('All Items'!$C56&gt;'All Items'!$D56,'All Items'!$D56&gt;=C$219),"→",IF(AND('All Items'!$C56&gt;'All Items'!$D56,'All Items'!$C56&lt;=C$219),"→",""))))))))</f>
        <v/>
      </c>
      <c r="D58" s="49" t="str">
        <f>IF('All Items'!$F56=D$219,"★",IF('All Items'!$E56=D$219,"●",IF('All Items'!$F56=D$219,"★",IF('All Items'!$C56=D$219,"→",IF('All Items'!$D56=D$219,"→",IF(AND(D$219&gt;='All Items'!$C56,D$219&lt;='All Items'!$D56),"→",IF(AND('All Items'!$C56&gt;'All Items'!$D56,'All Items'!$D56&gt;=D$219),"→",IF(AND('All Items'!$C56&gt;'All Items'!$D56,'All Items'!$C56&lt;=D$219),"→",""))))))))</f>
        <v/>
      </c>
      <c r="E58" s="47" t="str">
        <f>IF('All Items'!$F56=E$219,"★",IF('All Items'!$E56=E$219,"●",IF('All Items'!$F56=E$219,"★",IF('All Items'!$C56=E$219,"→",IF('All Items'!$D56=E$219,"→",IF(AND(E$219&gt;='All Items'!$C56,E$219&lt;='All Items'!$D56),"→",IF(AND('All Items'!$C56&gt;'All Items'!$D56,'All Items'!$D56&gt;=E$219),"→",IF(AND('All Items'!$C56&gt;'All Items'!$D56,'All Items'!$C56&lt;=E$219),"→",""))))))))</f>
        <v/>
      </c>
      <c r="F58" s="49" t="str">
        <f>IF('All Items'!$F56=F$219,"★",IF('All Items'!$E56=F$219,"●",IF('All Items'!$F56=F$219,"★",IF('All Items'!$C56=F$219,"→",IF('All Items'!$D56=F$219,"→",IF(AND(F$219&gt;='All Items'!$C56,F$219&lt;='All Items'!$D56),"→",IF(AND('All Items'!$C56&gt;'All Items'!$D56,'All Items'!$D56&gt;=F$219),"→",IF(AND('All Items'!$C56&gt;'All Items'!$D56,'All Items'!$C56&lt;=F$219),"→",""))))))))</f>
        <v/>
      </c>
      <c r="G58" s="47" t="str">
        <f>IF('All Items'!$F56=G$219,"★",IF('All Items'!$E56=G$219,"●",IF('All Items'!$F56=G$219,"★",IF('All Items'!$C56=G$219,"→",IF('All Items'!$D56=G$219,"→",IF(AND(G$219&gt;='All Items'!$C56,G$219&lt;='All Items'!$D56),"→",IF(AND('All Items'!$C56&gt;'All Items'!$D56,'All Items'!$D56&gt;=G$219),"→",IF(AND('All Items'!$C56&gt;'All Items'!$D56,'All Items'!$C56&lt;=G$219),"→",""))))))))</f>
        <v>→</v>
      </c>
      <c r="H58" s="49" t="str">
        <f>IF('All Items'!$F56=H$219,"★",IF('All Items'!$E56=H$219,"●",IF('All Items'!$F56=H$219,"★",IF('All Items'!$C56=H$219,"→",IF('All Items'!$D56=H$219,"→",IF(AND(H$219&gt;='All Items'!$C56,H$219&lt;='All Items'!$D56),"→",IF(AND('All Items'!$C56&gt;'All Items'!$D56,'All Items'!$D56&gt;=H$219),"→",IF(AND('All Items'!$C56&gt;'All Items'!$D56,'All Items'!$C56&lt;=H$219),"→",""))))))))</f>
        <v>→</v>
      </c>
      <c r="I58" s="47" t="str">
        <f>IF('All Items'!$F56=I$219,"★",IF('All Items'!$E56=I$219,"●",IF('All Items'!$F56=I$219,"★",IF('All Items'!$C56=I$219,"→",IF('All Items'!$D56=I$219,"→",IF(AND(I$219&gt;='All Items'!$C56,I$219&lt;='All Items'!$D56),"→",IF(AND('All Items'!$C56&gt;'All Items'!$D56,'All Items'!$D56&gt;=I$219),"→",IF(AND('All Items'!$C56&gt;'All Items'!$D56,'All Items'!$C56&lt;=I$219),"→",""))))))))</f>
        <v>→</v>
      </c>
      <c r="J58" s="49" t="str">
        <f>IF('All Items'!$F56=J$219,"★",IF('All Items'!$E56=J$219,"●",IF('All Items'!$F56=J$219,"★",IF('All Items'!$C56=J$219,"→",IF('All Items'!$D56=J$219,"→",IF(AND(J$219&gt;='All Items'!$C56,J$219&lt;='All Items'!$D56),"→",IF(AND('All Items'!$C56&gt;'All Items'!$D56,'All Items'!$D56&gt;=J$219),"→",IF(AND('All Items'!$C56&gt;'All Items'!$D56,'All Items'!$C56&lt;=J$219),"→",""))))))))</f>
        <v>→</v>
      </c>
      <c r="K58" s="47" t="str">
        <f>IF('All Items'!$F56=K$219,"★",IF('All Items'!$E56=K$219,"●",IF('All Items'!$F56=K$219,"★",IF('All Items'!$C56=K$219,"→",IF('All Items'!$D56=K$219,"→",IF(AND(K$219&gt;='All Items'!$C56,K$219&lt;='All Items'!$D56),"→",IF(AND('All Items'!$C56&gt;'All Items'!$D56,'All Items'!$D56&gt;=K$219),"→",IF(AND('All Items'!$C56&gt;'All Items'!$D56,'All Items'!$C56&lt;=K$219),"→",""))))))))</f>
        <v>→</v>
      </c>
      <c r="L58" s="49" t="str">
        <f>IF('All Items'!$F56=L$219,"★",IF('All Items'!$E56=L$219,"●",IF('All Items'!$F56=L$219,"★",IF('All Items'!$C56=L$219,"→",IF('All Items'!$D56=L$219,"→",IF(AND(L$219&gt;='All Items'!$C56,L$219&lt;='All Items'!$D56),"→",IF(AND('All Items'!$C56&gt;'All Items'!$D56,'All Items'!$D56&gt;=L$219),"→",IF(AND('All Items'!$C56&gt;'All Items'!$D56,'All Items'!$C56&lt;=L$219),"→",""))))))))</f>
        <v>●</v>
      </c>
      <c r="M58" s="47" t="str">
        <f>IF('All Items'!$F56=M$219,"★",IF('All Items'!$E56=M$219,"●",IF('All Items'!$F56=M$219,"★",IF('All Items'!$C56=M$219,"→",IF('All Items'!$D56=M$219,"→",IF(AND(M$219&gt;='All Items'!$C56,M$219&lt;='All Items'!$D56),"→",IF(AND('All Items'!$C56&gt;'All Items'!$D56,'All Items'!$D56&gt;=M$219),"→",IF(AND('All Items'!$C56&gt;'All Items'!$D56,'All Items'!$C56&lt;=M$219),"→",""))))))))</f>
        <v/>
      </c>
      <c r="N58" s="49" t="str">
        <f>IF('All Items'!$F56=N$219,"★",IF('All Items'!$E56=N$219,"●",IF('All Items'!$F56=N$219,"★",IF('All Items'!$C56=N$219,"→",IF('All Items'!$D56=N$219,"→",IF(AND(N$219&gt;='All Items'!$C56,N$219&lt;='All Items'!$D56),"→",IF(AND('All Items'!$C56&gt;'All Items'!$D56,'All Items'!$D56&gt;=N$219),"→",IF(AND('All Items'!$C56&gt;'All Items'!$D56,'All Items'!$C56&lt;=N$219),"→",""))))))))</f>
        <v/>
      </c>
      <c r="O58" s="11"/>
      <c r="V58" s="5"/>
    </row>
    <row r="59" spans="1:22" ht="38.25" x14ac:dyDescent="0.2">
      <c r="A59" s="97" t="str">
        <f>IF('All Items'!B57="","",HYPERLINK(VLOOKUP('All Items'!B57,Table26[],2,0),'All Items'!B57))</f>
        <v>MOE Reduction and CEIS Data</v>
      </c>
      <c r="B59" s="30" t="str">
        <f>IF('All Items'!A57="","",'All Items'!A57)</f>
        <v xml:space="preserve">Obtain amounts of final IDEA Section 611 and Section 619 subgrants for each LEA for the reporting year and the previous federal fiscal year. Also see “Allocation of Subgrants” tab. </v>
      </c>
      <c r="C59" s="47" t="str">
        <f>IF('All Items'!$F57=C$219,"★",IF('All Items'!$E57=C$219,"●",IF('All Items'!$F57=C$219,"★",IF('All Items'!$C57=C$219,"→",IF('All Items'!$D57=C$219,"→",IF(AND(C$219&gt;='All Items'!$C57,C$219&lt;='All Items'!$D57),"→",IF(AND('All Items'!$C57&gt;'All Items'!$D57,'All Items'!$D57&gt;=C$219),"→",IF(AND('All Items'!$C57&gt;'All Items'!$D57,'All Items'!$C57&lt;=C$219),"→",""))))))))</f>
        <v/>
      </c>
      <c r="D59" s="49" t="str">
        <f>IF('All Items'!$F57=D$219,"★",IF('All Items'!$E57=D$219,"●",IF('All Items'!$F57=D$219,"★",IF('All Items'!$C57=D$219,"→",IF('All Items'!$D57=D$219,"→",IF(AND(D$219&gt;='All Items'!$C57,D$219&lt;='All Items'!$D57),"→",IF(AND('All Items'!$C57&gt;'All Items'!$D57,'All Items'!$D57&gt;=D$219),"→",IF(AND('All Items'!$C57&gt;'All Items'!$D57,'All Items'!$C57&lt;=D$219),"→",""))))))))</f>
        <v/>
      </c>
      <c r="E59" s="47" t="str">
        <f>IF('All Items'!$F57=E$219,"★",IF('All Items'!$E57=E$219,"●",IF('All Items'!$F57=E$219,"★",IF('All Items'!$C57=E$219,"→",IF('All Items'!$D57=E$219,"→",IF(AND(E$219&gt;='All Items'!$C57,E$219&lt;='All Items'!$D57),"→",IF(AND('All Items'!$C57&gt;'All Items'!$D57,'All Items'!$D57&gt;=E$219),"→",IF(AND('All Items'!$C57&gt;'All Items'!$D57,'All Items'!$C57&lt;=E$219),"→",""))))))))</f>
        <v/>
      </c>
      <c r="F59" s="49" t="str">
        <f>IF('All Items'!$F57=F$219,"★",IF('All Items'!$E57=F$219,"●",IF('All Items'!$F57=F$219,"★",IF('All Items'!$C57=F$219,"→",IF('All Items'!$D57=F$219,"→",IF(AND(F$219&gt;='All Items'!$C57,F$219&lt;='All Items'!$D57),"→",IF(AND('All Items'!$C57&gt;'All Items'!$D57,'All Items'!$D57&gt;=F$219),"→",IF(AND('All Items'!$C57&gt;'All Items'!$D57,'All Items'!$C57&lt;=F$219),"→",""))))))))</f>
        <v/>
      </c>
      <c r="G59" s="47" t="str">
        <f>IF('All Items'!$F57=G$219,"★",IF('All Items'!$E57=G$219,"●",IF('All Items'!$F57=G$219,"★",IF('All Items'!$C57=G$219,"→",IF('All Items'!$D57=G$219,"→",IF(AND(G$219&gt;='All Items'!$C57,G$219&lt;='All Items'!$D57),"→",IF(AND('All Items'!$C57&gt;'All Items'!$D57,'All Items'!$D57&gt;=G$219),"→",IF(AND('All Items'!$C57&gt;'All Items'!$D57,'All Items'!$C57&lt;=G$219),"→",""))))))))</f>
        <v>→</v>
      </c>
      <c r="H59" s="49" t="str">
        <f>IF('All Items'!$F57=H$219,"★",IF('All Items'!$E57=H$219,"●",IF('All Items'!$F57=H$219,"★",IF('All Items'!$C57=H$219,"→",IF('All Items'!$D57=H$219,"→",IF(AND(H$219&gt;='All Items'!$C57,H$219&lt;='All Items'!$D57),"→",IF(AND('All Items'!$C57&gt;'All Items'!$D57,'All Items'!$D57&gt;=H$219),"→",IF(AND('All Items'!$C57&gt;'All Items'!$D57,'All Items'!$C57&lt;=H$219),"→",""))))))))</f>
        <v>→</v>
      </c>
      <c r="I59" s="47" t="str">
        <f>IF('All Items'!$F57=I$219,"★",IF('All Items'!$E57=I$219,"●",IF('All Items'!$F57=I$219,"★",IF('All Items'!$C57=I$219,"→",IF('All Items'!$D57=I$219,"→",IF(AND(I$219&gt;='All Items'!$C57,I$219&lt;='All Items'!$D57),"→",IF(AND('All Items'!$C57&gt;'All Items'!$D57,'All Items'!$D57&gt;=I$219),"→",IF(AND('All Items'!$C57&gt;'All Items'!$D57,'All Items'!$C57&lt;=I$219),"→",""))))))))</f>
        <v>→</v>
      </c>
      <c r="J59" s="49" t="str">
        <f>IF('All Items'!$F57=J$219,"★",IF('All Items'!$E57=J$219,"●",IF('All Items'!$F57=J$219,"★",IF('All Items'!$C57=J$219,"→",IF('All Items'!$D57=J$219,"→",IF(AND(J$219&gt;='All Items'!$C57,J$219&lt;='All Items'!$D57),"→",IF(AND('All Items'!$C57&gt;'All Items'!$D57,'All Items'!$D57&gt;=J$219),"→",IF(AND('All Items'!$C57&gt;'All Items'!$D57,'All Items'!$C57&lt;=J$219),"→",""))))))))</f>
        <v>→</v>
      </c>
      <c r="K59" s="47" t="str">
        <f>IF('All Items'!$F57=K$219,"★",IF('All Items'!$E57=K$219,"●",IF('All Items'!$F57=K$219,"★",IF('All Items'!$C57=K$219,"→",IF('All Items'!$D57=K$219,"→",IF(AND(K$219&gt;='All Items'!$C57,K$219&lt;='All Items'!$D57),"→",IF(AND('All Items'!$C57&gt;'All Items'!$D57,'All Items'!$D57&gt;=K$219),"→",IF(AND('All Items'!$C57&gt;'All Items'!$D57,'All Items'!$C57&lt;=K$219),"→",""))))))))</f>
        <v>→</v>
      </c>
      <c r="L59" s="49" t="str">
        <f>IF('All Items'!$F57=L$219,"★",IF('All Items'!$E57=L$219,"●",IF('All Items'!$F57=L$219,"★",IF('All Items'!$C57=L$219,"→",IF('All Items'!$D57=L$219,"→",IF(AND(L$219&gt;='All Items'!$C57,L$219&lt;='All Items'!$D57),"→",IF(AND('All Items'!$C57&gt;'All Items'!$D57,'All Items'!$D57&gt;=L$219),"→",IF(AND('All Items'!$C57&gt;'All Items'!$D57,'All Items'!$C57&lt;=L$219),"→",""))))))))</f>
        <v>●</v>
      </c>
      <c r="M59" s="47" t="str">
        <f>IF('All Items'!$F57=M$219,"★",IF('All Items'!$E57=M$219,"●",IF('All Items'!$F57=M$219,"★",IF('All Items'!$C57=M$219,"→",IF('All Items'!$D57=M$219,"→",IF(AND(M$219&gt;='All Items'!$C57,M$219&lt;='All Items'!$D57),"→",IF(AND('All Items'!$C57&gt;'All Items'!$D57,'All Items'!$D57&gt;=M$219),"→",IF(AND('All Items'!$C57&gt;'All Items'!$D57,'All Items'!$C57&lt;=M$219),"→",""))))))))</f>
        <v/>
      </c>
      <c r="N59" s="49" t="str">
        <f>IF('All Items'!$F57=N$219,"★",IF('All Items'!$E57=N$219,"●",IF('All Items'!$F57=N$219,"★",IF('All Items'!$C57=N$219,"→",IF('All Items'!$D57=N$219,"→",IF(AND(N$219&gt;='All Items'!$C57,N$219&lt;='All Items'!$D57),"→",IF(AND('All Items'!$C57&gt;'All Items'!$D57,'All Items'!$D57&gt;=N$219),"→",IF(AND('All Items'!$C57&gt;'All Items'!$D57,'All Items'!$C57&lt;=N$219),"→",""))))))))</f>
        <v/>
      </c>
      <c r="V59" s="13"/>
    </row>
    <row r="60" spans="1:22" s="34" customFormat="1" ht="38.25" x14ac:dyDescent="0.2">
      <c r="A60" s="97" t="str">
        <f>IF('All Items'!B58="","",HYPERLINK(VLOOKUP('All Items'!B58,Table26[],2,0),'All Items'!B58))</f>
        <v>MOE Reduction and CEIS Data</v>
      </c>
      <c r="B60" s="30" t="str">
        <f>IF('All Items'!A58="","",'All Items'!A58)</f>
        <v xml:space="preserve">Obtain determination status for each LEA that controls whether the LEA may be able to reduce MOE during the reporting school year. Also see “LEA MOE” tab. </v>
      </c>
      <c r="C60" s="47" t="str">
        <f>IF('All Items'!$F58=C$219,"★",IF('All Items'!$E58=C$219,"●",IF('All Items'!$F58=C$219,"★",IF('All Items'!$C58=C$219,"→",IF('All Items'!$D58=C$219,"→",IF(AND(C$219&gt;='All Items'!$C58,C$219&lt;='All Items'!$D58),"→",IF(AND('All Items'!$C58&gt;'All Items'!$D58,'All Items'!$D58&gt;=C$219),"→",IF(AND('All Items'!$C58&gt;'All Items'!$D58,'All Items'!$C58&lt;=C$219),"→",""))))))))</f>
        <v/>
      </c>
      <c r="D60" s="49" t="str">
        <f>IF('All Items'!$F58=D$219,"★",IF('All Items'!$E58=D$219,"●",IF('All Items'!$F58=D$219,"★",IF('All Items'!$C58=D$219,"→",IF('All Items'!$D58=D$219,"→",IF(AND(D$219&gt;='All Items'!$C58,D$219&lt;='All Items'!$D58),"→",IF(AND('All Items'!$C58&gt;'All Items'!$D58,'All Items'!$D58&gt;=D$219),"→",IF(AND('All Items'!$C58&gt;'All Items'!$D58,'All Items'!$C58&lt;=D$219),"→",""))))))))</f>
        <v/>
      </c>
      <c r="E60" s="47" t="str">
        <f>IF('All Items'!$F58=E$219,"★",IF('All Items'!$E58=E$219,"●",IF('All Items'!$F58=E$219,"★",IF('All Items'!$C58=E$219,"→",IF('All Items'!$D58=E$219,"→",IF(AND(E$219&gt;='All Items'!$C58,E$219&lt;='All Items'!$D58),"→",IF(AND('All Items'!$C58&gt;'All Items'!$D58,'All Items'!$D58&gt;=E$219),"→",IF(AND('All Items'!$C58&gt;'All Items'!$D58,'All Items'!$C58&lt;=E$219),"→",""))))))))</f>
        <v/>
      </c>
      <c r="F60" s="49" t="str">
        <f>IF('All Items'!$F58=F$219,"★",IF('All Items'!$E58=F$219,"●",IF('All Items'!$F58=F$219,"★",IF('All Items'!$C58=F$219,"→",IF('All Items'!$D58=F$219,"→",IF(AND(F$219&gt;='All Items'!$C58,F$219&lt;='All Items'!$D58),"→",IF(AND('All Items'!$C58&gt;'All Items'!$D58,'All Items'!$D58&gt;=F$219),"→",IF(AND('All Items'!$C58&gt;'All Items'!$D58,'All Items'!$C58&lt;=F$219),"→",""))))))))</f>
        <v/>
      </c>
      <c r="G60" s="47" t="str">
        <f>IF('All Items'!$F58=G$219,"★",IF('All Items'!$E58=G$219,"●",IF('All Items'!$F58=G$219,"★",IF('All Items'!$C58=G$219,"→",IF('All Items'!$D58=G$219,"→",IF(AND(G$219&gt;='All Items'!$C58,G$219&lt;='All Items'!$D58),"→",IF(AND('All Items'!$C58&gt;'All Items'!$D58,'All Items'!$D58&gt;=G$219),"→",IF(AND('All Items'!$C58&gt;'All Items'!$D58,'All Items'!$C58&lt;=G$219),"→",""))))))))</f>
        <v>→</v>
      </c>
      <c r="H60" s="49" t="str">
        <f>IF('All Items'!$F58=H$219,"★",IF('All Items'!$E58=H$219,"●",IF('All Items'!$F58=H$219,"★",IF('All Items'!$C58=H$219,"→",IF('All Items'!$D58=H$219,"→",IF(AND(H$219&gt;='All Items'!$C58,H$219&lt;='All Items'!$D58),"→",IF(AND('All Items'!$C58&gt;'All Items'!$D58,'All Items'!$D58&gt;=H$219),"→",IF(AND('All Items'!$C58&gt;'All Items'!$D58,'All Items'!$C58&lt;=H$219),"→",""))))))))</f>
        <v>→</v>
      </c>
      <c r="I60" s="47" t="str">
        <f>IF('All Items'!$F58=I$219,"★",IF('All Items'!$E58=I$219,"●",IF('All Items'!$F58=I$219,"★",IF('All Items'!$C58=I$219,"→",IF('All Items'!$D58=I$219,"→",IF(AND(I$219&gt;='All Items'!$C58,I$219&lt;='All Items'!$D58),"→",IF(AND('All Items'!$C58&gt;'All Items'!$D58,'All Items'!$D58&gt;=I$219),"→",IF(AND('All Items'!$C58&gt;'All Items'!$D58,'All Items'!$C58&lt;=I$219),"→",""))))))))</f>
        <v>→</v>
      </c>
      <c r="J60" s="49" t="str">
        <f>IF('All Items'!$F58=J$219,"★",IF('All Items'!$E58=J$219,"●",IF('All Items'!$F58=J$219,"★",IF('All Items'!$C58=J$219,"→",IF('All Items'!$D58=J$219,"→",IF(AND(J$219&gt;='All Items'!$C58,J$219&lt;='All Items'!$D58),"→",IF(AND('All Items'!$C58&gt;'All Items'!$D58,'All Items'!$D58&gt;=J$219),"→",IF(AND('All Items'!$C58&gt;'All Items'!$D58,'All Items'!$C58&lt;=J$219),"→",""))))))))</f>
        <v>→</v>
      </c>
      <c r="K60" s="47" t="str">
        <f>IF('All Items'!$F58=K$219,"★",IF('All Items'!$E58=K$219,"●",IF('All Items'!$F58=K$219,"★",IF('All Items'!$C58=K$219,"→",IF('All Items'!$D58=K$219,"→",IF(AND(K$219&gt;='All Items'!$C58,K$219&lt;='All Items'!$D58),"→",IF(AND('All Items'!$C58&gt;'All Items'!$D58,'All Items'!$D58&gt;=K$219),"→",IF(AND('All Items'!$C58&gt;'All Items'!$D58,'All Items'!$C58&lt;=K$219),"→",""))))))))</f>
        <v>→</v>
      </c>
      <c r="L60" s="49" t="str">
        <f>IF('All Items'!$F58=L$219,"★",IF('All Items'!$E58=L$219,"●",IF('All Items'!$F58=L$219,"★",IF('All Items'!$C58=L$219,"→",IF('All Items'!$D58=L$219,"→",IF(AND(L$219&gt;='All Items'!$C58,L$219&lt;='All Items'!$D58),"→",IF(AND('All Items'!$C58&gt;'All Items'!$D58,'All Items'!$D58&gt;=L$219),"→",IF(AND('All Items'!$C58&gt;'All Items'!$D58,'All Items'!$C58&lt;=L$219),"→",""))))))))</f>
        <v>●</v>
      </c>
      <c r="M60" s="47" t="str">
        <f>IF('All Items'!$F58=M$219,"★",IF('All Items'!$E58=M$219,"●",IF('All Items'!$F58=M$219,"★",IF('All Items'!$C58=M$219,"→",IF('All Items'!$D58=M$219,"→",IF(AND(M$219&gt;='All Items'!$C58,M$219&lt;='All Items'!$D58),"→",IF(AND('All Items'!$C58&gt;'All Items'!$D58,'All Items'!$D58&gt;=M$219),"→",IF(AND('All Items'!$C58&gt;'All Items'!$D58,'All Items'!$C58&lt;=M$219),"→",""))))))))</f>
        <v/>
      </c>
      <c r="N60" s="49" t="str">
        <f>IF('All Items'!$F58=N$219,"★",IF('All Items'!$E58=N$219,"●",IF('All Items'!$F58=N$219,"★",IF('All Items'!$C58=N$219,"→",IF('All Items'!$D58=N$219,"→",IF(AND(N$219&gt;='All Items'!$C58,N$219&lt;='All Items'!$D58),"→",IF(AND('All Items'!$C58&gt;'All Items'!$D58,'All Items'!$D58&gt;=N$219),"→",IF(AND('All Items'!$C58&gt;'All Items'!$D58,'All Items'!$C58&lt;=N$219),"→",""))))))))</f>
        <v/>
      </c>
      <c r="O60" s="32"/>
      <c r="V60" s="5"/>
    </row>
    <row r="61" spans="1:22" s="32" customFormat="1" ht="51" x14ac:dyDescent="0.2">
      <c r="A61" s="97" t="str">
        <f>IF('All Items'!B59="","",HYPERLINK(VLOOKUP('All Items'!B59,Table26[],2,0),'All Items'!B59))</f>
        <v>MOE Reduction and CEIS Data</v>
      </c>
      <c r="B61" s="30" t="str">
        <f>IF('All Items'!A59="","",'All Items'!A59)</f>
        <v>Obtain the actual dollar amount that each LEA reduced (that is, adjusted) local expenditures or state and local expenditures under the IDEA MOE provision during the reporting school year. Also see “LEA MOE” tab.</v>
      </c>
      <c r="C61" s="47" t="str">
        <f>IF('All Items'!$F59=C$219,"★",IF('All Items'!$E59=C$219,"●",IF('All Items'!$F59=C$219,"★",IF('All Items'!$C59=C$219,"→",IF('All Items'!$D59=C$219,"→",IF(AND(C$219&gt;='All Items'!$C59,C$219&lt;='All Items'!$D59),"→",IF(AND('All Items'!$C59&gt;'All Items'!$D59,'All Items'!$D59&gt;=C$219),"→",IF(AND('All Items'!$C59&gt;'All Items'!$D59,'All Items'!$C59&lt;=C$219),"→",""))))))))</f>
        <v/>
      </c>
      <c r="D61" s="49" t="str">
        <f>IF('All Items'!$F59=D$219,"★",IF('All Items'!$E59=D$219,"●",IF('All Items'!$F59=D$219,"★",IF('All Items'!$C59=D$219,"→",IF('All Items'!$D59=D$219,"→",IF(AND(D$219&gt;='All Items'!$C59,D$219&lt;='All Items'!$D59),"→",IF(AND('All Items'!$C59&gt;'All Items'!$D59,'All Items'!$D59&gt;=D$219),"→",IF(AND('All Items'!$C59&gt;'All Items'!$D59,'All Items'!$C59&lt;=D$219),"→",""))))))))</f>
        <v/>
      </c>
      <c r="E61" s="47" t="str">
        <f>IF('All Items'!$F59=E$219,"★",IF('All Items'!$E59=E$219,"●",IF('All Items'!$F59=E$219,"★",IF('All Items'!$C59=E$219,"→",IF('All Items'!$D59=E$219,"→",IF(AND(E$219&gt;='All Items'!$C59,E$219&lt;='All Items'!$D59),"→",IF(AND('All Items'!$C59&gt;'All Items'!$D59,'All Items'!$D59&gt;=E$219),"→",IF(AND('All Items'!$C59&gt;'All Items'!$D59,'All Items'!$C59&lt;=E$219),"→",""))))))))</f>
        <v/>
      </c>
      <c r="F61" s="49" t="str">
        <f>IF('All Items'!$F59=F$219,"★",IF('All Items'!$E59=F$219,"●",IF('All Items'!$F59=F$219,"★",IF('All Items'!$C59=F$219,"→",IF('All Items'!$D59=F$219,"→",IF(AND(F$219&gt;='All Items'!$C59,F$219&lt;='All Items'!$D59),"→",IF(AND('All Items'!$C59&gt;'All Items'!$D59,'All Items'!$D59&gt;=F$219),"→",IF(AND('All Items'!$C59&gt;'All Items'!$D59,'All Items'!$C59&lt;=F$219),"→",""))))))))</f>
        <v/>
      </c>
      <c r="G61" s="47" t="str">
        <f>IF('All Items'!$F59=G$219,"★",IF('All Items'!$E59=G$219,"●",IF('All Items'!$F59=G$219,"★",IF('All Items'!$C59=G$219,"→",IF('All Items'!$D59=G$219,"→",IF(AND(G$219&gt;='All Items'!$C59,G$219&lt;='All Items'!$D59),"→",IF(AND('All Items'!$C59&gt;'All Items'!$D59,'All Items'!$D59&gt;=G$219),"→",IF(AND('All Items'!$C59&gt;'All Items'!$D59,'All Items'!$C59&lt;=G$219),"→",""))))))))</f>
        <v>→</v>
      </c>
      <c r="H61" s="49" t="str">
        <f>IF('All Items'!$F59=H$219,"★",IF('All Items'!$E59=H$219,"●",IF('All Items'!$F59=H$219,"★",IF('All Items'!$C59=H$219,"→",IF('All Items'!$D59=H$219,"→",IF(AND(H$219&gt;='All Items'!$C59,H$219&lt;='All Items'!$D59),"→",IF(AND('All Items'!$C59&gt;'All Items'!$D59,'All Items'!$D59&gt;=H$219),"→",IF(AND('All Items'!$C59&gt;'All Items'!$D59,'All Items'!$C59&lt;=H$219),"→",""))))))))</f>
        <v>→</v>
      </c>
      <c r="I61" s="47" t="str">
        <f>IF('All Items'!$F59=I$219,"★",IF('All Items'!$E59=I$219,"●",IF('All Items'!$F59=I$219,"★",IF('All Items'!$C59=I$219,"→",IF('All Items'!$D59=I$219,"→",IF(AND(I$219&gt;='All Items'!$C59,I$219&lt;='All Items'!$D59),"→",IF(AND('All Items'!$C59&gt;'All Items'!$D59,'All Items'!$D59&gt;=I$219),"→",IF(AND('All Items'!$C59&gt;'All Items'!$D59,'All Items'!$C59&lt;=I$219),"→",""))))))))</f>
        <v>→</v>
      </c>
      <c r="J61" s="49" t="str">
        <f>IF('All Items'!$F59=J$219,"★",IF('All Items'!$E59=J$219,"●",IF('All Items'!$F59=J$219,"★",IF('All Items'!$C59=J$219,"→",IF('All Items'!$D59=J$219,"→",IF(AND(J$219&gt;='All Items'!$C59,J$219&lt;='All Items'!$D59),"→",IF(AND('All Items'!$C59&gt;'All Items'!$D59,'All Items'!$D59&gt;=J$219),"→",IF(AND('All Items'!$C59&gt;'All Items'!$D59,'All Items'!$C59&lt;=J$219),"→",""))))))))</f>
        <v>→</v>
      </c>
      <c r="K61" s="47" t="str">
        <f>IF('All Items'!$F59=K$219,"★",IF('All Items'!$E59=K$219,"●",IF('All Items'!$F59=K$219,"★",IF('All Items'!$C59=K$219,"→",IF('All Items'!$D59=K$219,"→",IF(AND(K$219&gt;='All Items'!$C59,K$219&lt;='All Items'!$D59),"→",IF(AND('All Items'!$C59&gt;'All Items'!$D59,'All Items'!$D59&gt;=K$219),"→",IF(AND('All Items'!$C59&gt;'All Items'!$D59,'All Items'!$C59&lt;=K$219),"→",""))))))))</f>
        <v>→</v>
      </c>
      <c r="L61" s="49" t="str">
        <f>IF('All Items'!$F59=L$219,"★",IF('All Items'!$E59=L$219,"●",IF('All Items'!$F59=L$219,"★",IF('All Items'!$C59=L$219,"→",IF('All Items'!$D59=L$219,"→",IF(AND(L$219&gt;='All Items'!$C59,L$219&lt;='All Items'!$D59),"→",IF(AND('All Items'!$C59&gt;'All Items'!$D59,'All Items'!$D59&gt;=L$219),"→",IF(AND('All Items'!$C59&gt;'All Items'!$D59,'All Items'!$C59&lt;=L$219),"→",""))))))))</f>
        <v>●</v>
      </c>
      <c r="M61" s="47" t="str">
        <f>IF('All Items'!$F59=M$219,"★",IF('All Items'!$E59=M$219,"●",IF('All Items'!$F59=M$219,"★",IF('All Items'!$C59=M$219,"→",IF('All Items'!$D59=M$219,"→",IF(AND(M$219&gt;='All Items'!$C59,M$219&lt;='All Items'!$D59),"→",IF(AND('All Items'!$C59&gt;'All Items'!$D59,'All Items'!$D59&gt;=M$219),"→",IF(AND('All Items'!$C59&gt;'All Items'!$D59,'All Items'!$C59&lt;=M$219),"→",""))))))))</f>
        <v/>
      </c>
      <c r="N61" s="49" t="str">
        <f>IF('All Items'!$F59=N$219,"★",IF('All Items'!$E59=N$219,"●",IF('All Items'!$F59=N$219,"★",IF('All Items'!$C59=N$219,"→",IF('All Items'!$D59=N$219,"→",IF(AND(N$219&gt;='All Items'!$C59,N$219&lt;='All Items'!$D59),"→",IF(AND('All Items'!$C59&gt;'All Items'!$D59,'All Items'!$D59&gt;=N$219),"→",IF(AND('All Items'!$C59&gt;'All Items'!$D59,'All Items'!$C59&lt;=N$219),"→",""))))))))</f>
        <v/>
      </c>
      <c r="V61" s="34"/>
    </row>
    <row r="62" spans="1:22" ht="25.5" x14ac:dyDescent="0.2">
      <c r="A62" s="97" t="str">
        <f>IF('All Items'!B60="","",HYPERLINK(VLOOKUP('All Items'!B60,Table26[],2,0),'All Items'!B60))</f>
        <v>MOE Reduction and CEIS Data</v>
      </c>
      <c r="B62" s="30" t="str">
        <f>IF('All Items'!A60="","",'All Items'!A60)</f>
        <v xml:space="preserve">Obtain LEA MOE compliance standard status for each LEA for the reporting federal fiscal year. Also see “LEA MOE” tab. </v>
      </c>
      <c r="C62" s="47" t="str">
        <f>IF('All Items'!$F60=C$219,"★",IF('All Items'!$E60=C$219,"●",IF('All Items'!$F60=C$219,"★",IF('All Items'!$C60=C$219,"→",IF('All Items'!$D60=C$219,"→",IF(AND(C$219&gt;='All Items'!$C60,C$219&lt;='All Items'!$D60),"→",IF(AND('All Items'!$C60&gt;'All Items'!$D60,'All Items'!$D60&gt;=C$219),"→",IF(AND('All Items'!$C60&gt;'All Items'!$D60,'All Items'!$C60&lt;=C$219),"→",""))))))))</f>
        <v/>
      </c>
      <c r="D62" s="49" t="str">
        <f>IF('All Items'!$F60=D$219,"★",IF('All Items'!$E60=D$219,"●",IF('All Items'!$F60=D$219,"★",IF('All Items'!$C60=D$219,"→",IF('All Items'!$D60=D$219,"→",IF(AND(D$219&gt;='All Items'!$C60,D$219&lt;='All Items'!$D60),"→",IF(AND('All Items'!$C60&gt;'All Items'!$D60,'All Items'!$D60&gt;=D$219),"→",IF(AND('All Items'!$C60&gt;'All Items'!$D60,'All Items'!$C60&lt;=D$219),"→",""))))))))</f>
        <v/>
      </c>
      <c r="E62" s="47" t="str">
        <f>IF('All Items'!$F60=E$219,"★",IF('All Items'!$E60=E$219,"●",IF('All Items'!$F60=E$219,"★",IF('All Items'!$C60=E$219,"→",IF('All Items'!$D60=E$219,"→",IF(AND(E$219&gt;='All Items'!$C60,E$219&lt;='All Items'!$D60),"→",IF(AND('All Items'!$C60&gt;'All Items'!$D60,'All Items'!$D60&gt;=E$219),"→",IF(AND('All Items'!$C60&gt;'All Items'!$D60,'All Items'!$C60&lt;=E$219),"→",""))))))))</f>
        <v/>
      </c>
      <c r="F62" s="49" t="str">
        <f>IF('All Items'!$F60=F$219,"★",IF('All Items'!$E60=F$219,"●",IF('All Items'!$F60=F$219,"★",IF('All Items'!$C60=F$219,"→",IF('All Items'!$D60=F$219,"→",IF(AND(F$219&gt;='All Items'!$C60,F$219&lt;='All Items'!$D60),"→",IF(AND('All Items'!$C60&gt;'All Items'!$D60,'All Items'!$D60&gt;=F$219),"→",IF(AND('All Items'!$C60&gt;'All Items'!$D60,'All Items'!$C60&lt;=F$219),"→",""))))))))</f>
        <v/>
      </c>
      <c r="G62" s="47" t="str">
        <f>IF('All Items'!$F60=G$219,"★",IF('All Items'!$E60=G$219,"●",IF('All Items'!$F60=G$219,"★",IF('All Items'!$C60=G$219,"→",IF('All Items'!$D60=G$219,"→",IF(AND(G$219&gt;='All Items'!$C60,G$219&lt;='All Items'!$D60),"→",IF(AND('All Items'!$C60&gt;'All Items'!$D60,'All Items'!$D60&gt;=G$219),"→",IF(AND('All Items'!$C60&gt;'All Items'!$D60,'All Items'!$C60&lt;=G$219),"→",""))))))))</f>
        <v>→</v>
      </c>
      <c r="H62" s="49" t="str">
        <f>IF('All Items'!$F60=H$219,"★",IF('All Items'!$E60=H$219,"●",IF('All Items'!$F60=H$219,"★",IF('All Items'!$C60=H$219,"→",IF('All Items'!$D60=H$219,"→",IF(AND(H$219&gt;='All Items'!$C60,H$219&lt;='All Items'!$D60),"→",IF(AND('All Items'!$C60&gt;'All Items'!$D60,'All Items'!$D60&gt;=H$219),"→",IF(AND('All Items'!$C60&gt;'All Items'!$D60,'All Items'!$C60&lt;=H$219),"→",""))))))))</f>
        <v>→</v>
      </c>
      <c r="I62" s="47" t="str">
        <f>IF('All Items'!$F60=I$219,"★",IF('All Items'!$E60=I$219,"●",IF('All Items'!$F60=I$219,"★",IF('All Items'!$C60=I$219,"→",IF('All Items'!$D60=I$219,"→",IF(AND(I$219&gt;='All Items'!$C60,I$219&lt;='All Items'!$D60),"→",IF(AND('All Items'!$C60&gt;'All Items'!$D60,'All Items'!$D60&gt;=I$219),"→",IF(AND('All Items'!$C60&gt;'All Items'!$D60,'All Items'!$C60&lt;=I$219),"→",""))))))))</f>
        <v>→</v>
      </c>
      <c r="J62" s="49" t="str">
        <f>IF('All Items'!$F60=J$219,"★",IF('All Items'!$E60=J$219,"●",IF('All Items'!$F60=J$219,"★",IF('All Items'!$C60=J$219,"→",IF('All Items'!$D60=J$219,"→",IF(AND(J$219&gt;='All Items'!$C60,J$219&lt;='All Items'!$D60),"→",IF(AND('All Items'!$C60&gt;'All Items'!$D60,'All Items'!$D60&gt;=J$219),"→",IF(AND('All Items'!$C60&gt;'All Items'!$D60,'All Items'!$C60&lt;=J$219),"→",""))))))))</f>
        <v>→</v>
      </c>
      <c r="K62" s="47" t="str">
        <f>IF('All Items'!$F60=K$219,"★",IF('All Items'!$E60=K$219,"●",IF('All Items'!$F60=K$219,"★",IF('All Items'!$C60=K$219,"→",IF('All Items'!$D60=K$219,"→",IF(AND(K$219&gt;='All Items'!$C60,K$219&lt;='All Items'!$D60),"→",IF(AND('All Items'!$C60&gt;'All Items'!$D60,'All Items'!$D60&gt;=K$219),"→",IF(AND('All Items'!$C60&gt;'All Items'!$D60,'All Items'!$C60&lt;=K$219),"→",""))))))))</f>
        <v>→</v>
      </c>
      <c r="L62" s="49" t="str">
        <f>IF('All Items'!$F60=L$219,"★",IF('All Items'!$E60=L$219,"●",IF('All Items'!$F60=L$219,"★",IF('All Items'!$C60=L$219,"→",IF('All Items'!$D60=L$219,"→",IF(AND(L$219&gt;='All Items'!$C60,L$219&lt;='All Items'!$D60),"→",IF(AND('All Items'!$C60&gt;'All Items'!$D60,'All Items'!$D60&gt;=L$219),"→",IF(AND('All Items'!$C60&gt;'All Items'!$D60,'All Items'!$C60&lt;=L$219),"→",""))))))))</f>
        <v>●</v>
      </c>
      <c r="M62" s="47" t="str">
        <f>IF('All Items'!$F60=M$219,"★",IF('All Items'!$E60=M$219,"●",IF('All Items'!$F60=M$219,"★",IF('All Items'!$C60=M$219,"→",IF('All Items'!$D60=M$219,"→",IF(AND(M$219&gt;='All Items'!$C60,M$219&lt;='All Items'!$D60),"→",IF(AND('All Items'!$C60&gt;'All Items'!$D60,'All Items'!$D60&gt;=M$219),"→",IF(AND('All Items'!$C60&gt;'All Items'!$D60,'All Items'!$C60&lt;=M$219),"→",""))))))))</f>
        <v/>
      </c>
      <c r="N62" s="49" t="str">
        <f>IF('All Items'!$F60=N$219,"★",IF('All Items'!$E60=N$219,"●",IF('All Items'!$F60=N$219,"★",IF('All Items'!$C60=N$219,"→",IF('All Items'!$D60=N$219,"→",IF(AND(N$219&gt;='All Items'!$C60,N$219&lt;='All Items'!$D60),"→",IF(AND('All Items'!$C60&gt;'All Items'!$D60,'All Items'!$D60&gt;=N$219),"→",IF(AND('All Items'!$C60&gt;'All Items'!$D60,'All Items'!$C60&lt;=N$219),"→",""))))))))</f>
        <v/>
      </c>
      <c r="V62" s="32"/>
    </row>
    <row r="63" spans="1:22" s="13" customFormat="1" ht="51" x14ac:dyDescent="0.2">
      <c r="A63" s="97" t="str">
        <f>IF('All Items'!B61="","",HYPERLINK(VLOOKUP('All Items'!B61,Table26[],2,0),'All Items'!B61))</f>
        <v>MOE Reduction and CEIS Data</v>
      </c>
      <c r="B63" s="30" t="str">
        <f>IF('All Items'!A61="","",'All Items'!A61)</f>
        <v xml:space="preserve">Record date and amount if state is required to return nonfederal funds to ED based on failure of LEA to meet MOE compliance standard for the reporting federal fiscal/school year. Also see “LEA MOE” tab. </v>
      </c>
      <c r="C63" s="47" t="str">
        <f>IF('All Items'!$F61=C$219,"★",IF('All Items'!$E61=C$219,"●",IF('All Items'!$F61=C$219,"★",IF('All Items'!$C61=C$219,"→",IF('All Items'!$D61=C$219,"→",IF(AND(C$219&gt;='All Items'!$C61,C$219&lt;='All Items'!$D61),"→",IF(AND('All Items'!$C61&gt;'All Items'!$D61,'All Items'!$D61&gt;=C$219),"→",IF(AND('All Items'!$C61&gt;'All Items'!$D61,'All Items'!$C61&lt;=C$219),"→",""))))))))</f>
        <v/>
      </c>
      <c r="D63" s="49" t="str">
        <f>IF('All Items'!$F61=D$219,"★",IF('All Items'!$E61=D$219,"●",IF('All Items'!$F61=D$219,"★",IF('All Items'!$C61=D$219,"→",IF('All Items'!$D61=D$219,"→",IF(AND(D$219&gt;='All Items'!$C61,D$219&lt;='All Items'!$D61),"→",IF(AND('All Items'!$C61&gt;'All Items'!$D61,'All Items'!$D61&gt;=D$219),"→",IF(AND('All Items'!$C61&gt;'All Items'!$D61,'All Items'!$C61&lt;=D$219),"→",""))))))))</f>
        <v/>
      </c>
      <c r="E63" s="47" t="str">
        <f>IF('All Items'!$F61=E$219,"★",IF('All Items'!$E61=E$219,"●",IF('All Items'!$F61=E$219,"★",IF('All Items'!$C61=E$219,"→",IF('All Items'!$D61=E$219,"→",IF(AND(E$219&gt;='All Items'!$C61,E$219&lt;='All Items'!$D61),"→",IF(AND('All Items'!$C61&gt;'All Items'!$D61,'All Items'!$D61&gt;=E$219),"→",IF(AND('All Items'!$C61&gt;'All Items'!$D61,'All Items'!$C61&lt;=E$219),"→",""))))))))</f>
        <v/>
      </c>
      <c r="F63" s="49" t="str">
        <f>IF('All Items'!$F61=F$219,"★",IF('All Items'!$E61=F$219,"●",IF('All Items'!$F61=F$219,"★",IF('All Items'!$C61=F$219,"→",IF('All Items'!$D61=F$219,"→",IF(AND(F$219&gt;='All Items'!$C61,F$219&lt;='All Items'!$D61),"→",IF(AND('All Items'!$C61&gt;'All Items'!$D61,'All Items'!$D61&gt;=F$219),"→",IF(AND('All Items'!$C61&gt;'All Items'!$D61,'All Items'!$C61&lt;=F$219),"→",""))))))))</f>
        <v/>
      </c>
      <c r="G63" s="47" t="str">
        <f>IF('All Items'!$F61=G$219,"★",IF('All Items'!$E61=G$219,"●",IF('All Items'!$F61=G$219,"★",IF('All Items'!$C61=G$219,"→",IF('All Items'!$D61=G$219,"→",IF(AND(G$219&gt;='All Items'!$C61,G$219&lt;='All Items'!$D61),"→",IF(AND('All Items'!$C61&gt;'All Items'!$D61,'All Items'!$D61&gt;=G$219),"→",IF(AND('All Items'!$C61&gt;'All Items'!$D61,'All Items'!$C61&lt;=G$219),"→",""))))))))</f>
        <v/>
      </c>
      <c r="H63" s="49" t="str">
        <f>IF('All Items'!$F61=H$219,"★",IF('All Items'!$E61=H$219,"●",IF('All Items'!$F61=H$219,"★",IF('All Items'!$C61=H$219,"→",IF('All Items'!$D61=H$219,"→",IF(AND(H$219&gt;='All Items'!$C61,H$219&lt;='All Items'!$D61),"→",IF(AND('All Items'!$C61&gt;'All Items'!$D61,'All Items'!$D61&gt;=H$219),"→",IF(AND('All Items'!$C61&gt;'All Items'!$D61,'All Items'!$C61&lt;=H$219),"→",""))))))))</f>
        <v/>
      </c>
      <c r="I63" s="47" t="str">
        <f>IF('All Items'!$F61=I$219,"★",IF('All Items'!$E61=I$219,"●",IF('All Items'!$F61=I$219,"★",IF('All Items'!$C61=I$219,"→",IF('All Items'!$D61=I$219,"→",IF(AND(I$219&gt;='All Items'!$C61,I$219&lt;='All Items'!$D61),"→",IF(AND('All Items'!$C61&gt;'All Items'!$D61,'All Items'!$D61&gt;=I$219),"→",IF(AND('All Items'!$C61&gt;'All Items'!$D61,'All Items'!$C61&lt;=I$219),"→",""))))))))</f>
        <v/>
      </c>
      <c r="J63" s="49" t="str">
        <f>IF('All Items'!$F61=J$219,"★",IF('All Items'!$E61=J$219,"●",IF('All Items'!$F61=J$219,"★",IF('All Items'!$C61=J$219,"→",IF('All Items'!$D61=J$219,"→",IF(AND(J$219&gt;='All Items'!$C61,J$219&lt;='All Items'!$D61),"→",IF(AND('All Items'!$C61&gt;'All Items'!$D61,'All Items'!$D61&gt;=J$219),"→",IF(AND('All Items'!$C61&gt;'All Items'!$D61,'All Items'!$C61&lt;=J$219),"→",""))))))))</f>
        <v/>
      </c>
      <c r="K63" s="47" t="str">
        <f>IF('All Items'!$F61=K$219,"★",IF('All Items'!$E61=K$219,"●",IF('All Items'!$F61=K$219,"★",IF('All Items'!$C61=K$219,"→",IF('All Items'!$D61=K$219,"→",IF(AND(K$219&gt;='All Items'!$C61,K$219&lt;='All Items'!$D61),"→",IF(AND('All Items'!$C61&gt;'All Items'!$D61,'All Items'!$D61&gt;=K$219),"→",IF(AND('All Items'!$C61&gt;'All Items'!$D61,'All Items'!$C61&lt;=K$219),"→",""))))))))</f>
        <v>●</v>
      </c>
      <c r="L63" s="49" t="str">
        <f>IF('All Items'!$F61=L$219,"★",IF('All Items'!$E61=L$219,"●",IF('All Items'!$F61=L$219,"★",IF('All Items'!$C61=L$219,"→",IF('All Items'!$D61=L$219,"→",IF(AND(L$219&gt;='All Items'!$C61,L$219&lt;='All Items'!$D61),"→",IF(AND('All Items'!$C61&gt;'All Items'!$D61,'All Items'!$D61&gt;=L$219),"→",IF(AND('All Items'!$C61&gt;'All Items'!$D61,'All Items'!$C61&lt;=L$219),"→",""))))))))</f>
        <v/>
      </c>
      <c r="M63" s="47" t="str">
        <f>IF('All Items'!$F61=M$219,"★",IF('All Items'!$E61=M$219,"●",IF('All Items'!$F61=M$219,"★",IF('All Items'!$C61=M$219,"→",IF('All Items'!$D61=M$219,"→",IF(AND(M$219&gt;='All Items'!$C61,M$219&lt;='All Items'!$D61),"→",IF(AND('All Items'!$C61&gt;'All Items'!$D61,'All Items'!$D61&gt;=M$219),"→",IF(AND('All Items'!$C61&gt;'All Items'!$D61,'All Items'!$C61&lt;=M$219),"→",""))))))))</f>
        <v/>
      </c>
      <c r="N63" s="49" t="str">
        <f>IF('All Items'!$F61=N$219,"★",IF('All Items'!$E61=N$219,"●",IF('All Items'!$F61=N$219,"★",IF('All Items'!$C61=N$219,"→",IF('All Items'!$D61=N$219,"→",IF(AND(N$219&gt;='All Items'!$C61,N$219&lt;='All Items'!$D61),"→",IF(AND('All Items'!$C61&gt;'All Items'!$D61,'All Items'!$D61&gt;=N$219),"→",IF(AND('All Items'!$C61&gt;'All Items'!$D61,'All Items'!$C61&lt;=N$219),"→",""))))))))</f>
        <v/>
      </c>
      <c r="O63" s="11"/>
      <c r="V63" s="5"/>
    </row>
    <row r="64" spans="1:22" ht="25.5" x14ac:dyDescent="0.2">
      <c r="A64" s="97" t="str">
        <f>IF('All Items'!B62="","",HYPERLINK(VLOOKUP('All Items'!B62,Table26[],2,0),'All Items'!B62))</f>
        <v>MOE Reduction and CEIS Data</v>
      </c>
      <c r="B64" s="30" t="str">
        <f>IF('All Items'!A62="","",'All Items'!A62)</f>
        <v xml:space="preserve">Obtain or determine significant disproportionality status for each LEA for the reporting federal fiscal year. </v>
      </c>
      <c r="C64" s="47" t="str">
        <f>IF('All Items'!$F62=C$219,"★",IF('All Items'!$E62=C$219,"●",IF('All Items'!$F62=C$219,"★",IF('All Items'!$C62=C$219,"→",IF('All Items'!$D62=C$219,"→",IF(AND(C$219&gt;='All Items'!$C62,C$219&lt;='All Items'!$D62),"→",IF(AND('All Items'!$C62&gt;'All Items'!$D62,'All Items'!$D62&gt;=C$219),"→",IF(AND('All Items'!$C62&gt;'All Items'!$D62,'All Items'!$C62&lt;=C$219),"→",""))))))))</f>
        <v/>
      </c>
      <c r="D64" s="49" t="str">
        <f>IF('All Items'!$F62=D$219,"★",IF('All Items'!$E62=D$219,"●",IF('All Items'!$F62=D$219,"★",IF('All Items'!$C62=D$219,"→",IF('All Items'!$D62=D$219,"→",IF(AND(D$219&gt;='All Items'!$C62,D$219&lt;='All Items'!$D62),"→",IF(AND('All Items'!$C62&gt;'All Items'!$D62,'All Items'!$D62&gt;=D$219),"→",IF(AND('All Items'!$C62&gt;'All Items'!$D62,'All Items'!$C62&lt;=D$219),"→",""))))))))</f>
        <v/>
      </c>
      <c r="E64" s="47" t="str">
        <f>IF('All Items'!$F62=E$219,"★",IF('All Items'!$E62=E$219,"●",IF('All Items'!$F62=E$219,"★",IF('All Items'!$C62=E$219,"→",IF('All Items'!$D62=E$219,"→",IF(AND(E$219&gt;='All Items'!$C62,E$219&lt;='All Items'!$D62),"→",IF(AND('All Items'!$C62&gt;'All Items'!$D62,'All Items'!$D62&gt;=E$219),"→",IF(AND('All Items'!$C62&gt;'All Items'!$D62,'All Items'!$C62&lt;=E$219),"→",""))))))))</f>
        <v/>
      </c>
      <c r="F64" s="49" t="str">
        <f>IF('All Items'!$F62=F$219,"★",IF('All Items'!$E62=F$219,"●",IF('All Items'!$F62=F$219,"★",IF('All Items'!$C62=F$219,"→",IF('All Items'!$D62=F$219,"→",IF(AND(F$219&gt;='All Items'!$C62,F$219&lt;='All Items'!$D62),"→",IF(AND('All Items'!$C62&gt;'All Items'!$D62,'All Items'!$D62&gt;=F$219),"→",IF(AND('All Items'!$C62&gt;'All Items'!$D62,'All Items'!$C62&lt;=F$219),"→",""))))))))</f>
        <v/>
      </c>
      <c r="G64" s="47" t="str">
        <f>IF('All Items'!$F62=G$219,"★",IF('All Items'!$E62=G$219,"●",IF('All Items'!$F62=G$219,"★",IF('All Items'!$C62=G$219,"→",IF('All Items'!$D62=G$219,"→",IF(AND(G$219&gt;='All Items'!$C62,G$219&lt;='All Items'!$D62),"→",IF(AND('All Items'!$C62&gt;'All Items'!$D62,'All Items'!$D62&gt;=G$219),"→",IF(AND('All Items'!$C62&gt;'All Items'!$D62,'All Items'!$C62&lt;=G$219),"→",""))))))))</f>
        <v/>
      </c>
      <c r="H64" s="49" t="str">
        <f>IF('All Items'!$F62=H$219,"★",IF('All Items'!$E62=H$219,"●",IF('All Items'!$F62=H$219,"★",IF('All Items'!$C62=H$219,"→",IF('All Items'!$D62=H$219,"→",IF(AND(H$219&gt;='All Items'!$C62,H$219&lt;='All Items'!$D62),"→",IF(AND('All Items'!$C62&gt;'All Items'!$D62,'All Items'!$D62&gt;=H$219),"→",IF(AND('All Items'!$C62&gt;'All Items'!$D62,'All Items'!$C62&lt;=H$219),"→",""))))))))</f>
        <v>→</v>
      </c>
      <c r="I64" s="47" t="str">
        <f>IF('All Items'!$F62=I$219,"★",IF('All Items'!$E62=I$219,"●",IF('All Items'!$F62=I$219,"★",IF('All Items'!$C62=I$219,"→",IF('All Items'!$D62=I$219,"→",IF(AND(I$219&gt;='All Items'!$C62,I$219&lt;='All Items'!$D62),"→",IF(AND('All Items'!$C62&gt;'All Items'!$D62,'All Items'!$D62&gt;=I$219),"→",IF(AND('All Items'!$C62&gt;'All Items'!$D62,'All Items'!$C62&lt;=I$219),"→",""))))))))</f>
        <v>→</v>
      </c>
      <c r="J64" s="49" t="str">
        <f>IF('All Items'!$F62=J$219,"★",IF('All Items'!$E62=J$219,"●",IF('All Items'!$F62=J$219,"★",IF('All Items'!$C62=J$219,"→",IF('All Items'!$D62=J$219,"→",IF(AND(J$219&gt;='All Items'!$C62,J$219&lt;='All Items'!$D62),"→",IF(AND('All Items'!$C62&gt;'All Items'!$D62,'All Items'!$D62&gt;=J$219),"→",IF(AND('All Items'!$C62&gt;'All Items'!$D62,'All Items'!$C62&lt;=J$219),"→",""))))))))</f>
        <v>→</v>
      </c>
      <c r="K64" s="47" t="str">
        <f>IF('All Items'!$F62=K$219,"★",IF('All Items'!$E62=K$219,"●",IF('All Items'!$F62=K$219,"★",IF('All Items'!$C62=K$219,"→",IF('All Items'!$D62=K$219,"→",IF(AND(K$219&gt;='All Items'!$C62,K$219&lt;='All Items'!$D62),"→",IF(AND('All Items'!$C62&gt;'All Items'!$D62,'All Items'!$D62&gt;=K$219),"→",IF(AND('All Items'!$C62&gt;'All Items'!$D62,'All Items'!$C62&lt;=K$219),"→",""))))))))</f>
        <v>→</v>
      </c>
      <c r="L64" s="49" t="str">
        <f>IF('All Items'!$F62=L$219,"★",IF('All Items'!$E62=L$219,"●",IF('All Items'!$F62=L$219,"★",IF('All Items'!$C62=L$219,"→",IF('All Items'!$D62=L$219,"→",IF(AND(L$219&gt;='All Items'!$C62,L$219&lt;='All Items'!$D62),"→",IF(AND('All Items'!$C62&gt;'All Items'!$D62,'All Items'!$D62&gt;=L$219),"→",IF(AND('All Items'!$C62&gt;'All Items'!$D62,'All Items'!$C62&lt;=L$219),"→",""))))))))</f>
        <v>●</v>
      </c>
      <c r="M64" s="47" t="str">
        <f>IF('All Items'!$F62=M$219,"★",IF('All Items'!$E62=M$219,"●",IF('All Items'!$F62=M$219,"★",IF('All Items'!$C62=M$219,"→",IF('All Items'!$D62=M$219,"→",IF(AND(M$219&gt;='All Items'!$C62,M$219&lt;='All Items'!$D62),"→",IF(AND('All Items'!$C62&gt;'All Items'!$D62,'All Items'!$D62&gt;=M$219),"→",IF(AND('All Items'!$C62&gt;'All Items'!$D62,'All Items'!$C62&lt;=M$219),"→",""))))))))</f>
        <v/>
      </c>
      <c r="N64" s="49" t="str">
        <f>IF('All Items'!$F62=N$219,"★",IF('All Items'!$E62=N$219,"●",IF('All Items'!$F62=N$219,"★",IF('All Items'!$C62=N$219,"→",IF('All Items'!$D62=N$219,"→",IF(AND(N$219&gt;='All Items'!$C62,N$219&lt;='All Items'!$D62),"→",IF(AND('All Items'!$C62&gt;'All Items'!$D62,'All Items'!$D62&gt;=N$219),"→",IF(AND('All Items'!$C62&gt;'All Items'!$D62,'All Items'!$C62&lt;=N$219),"→",""))))))))</f>
        <v/>
      </c>
      <c r="V64" s="13"/>
    </row>
    <row r="65" spans="1:22" x14ac:dyDescent="0.2">
      <c r="A65" s="97" t="str">
        <f>IF('All Items'!B63="","",HYPERLINK(VLOOKUP('All Items'!B63,Table26[],2,0),'All Items'!B63))</f>
        <v>MOE Reduction and CEIS Data</v>
      </c>
      <c r="B65" s="30" t="str">
        <f>IF('All Items'!A63="","",'All Items'!A63)</f>
        <v xml:space="preserve">Notify LEAs that have significant disproportionality. </v>
      </c>
      <c r="C65" s="47" t="str">
        <f>IF('All Items'!$F63=C$219,"★",IF('All Items'!$E63=C$219,"●",IF('All Items'!$F63=C$219,"★",IF('All Items'!$C63=C$219,"→",IF('All Items'!$D63=C$219,"→",IF(AND(C$219&gt;='All Items'!$C63,C$219&lt;='All Items'!$D63),"→",IF(AND('All Items'!$C63&gt;'All Items'!$D63,'All Items'!$D63&gt;=C$219),"→",IF(AND('All Items'!$C63&gt;'All Items'!$D63,'All Items'!$C63&lt;=C$219),"→",""))))))))</f>
        <v>●</v>
      </c>
      <c r="D65" s="49" t="str">
        <f>IF('All Items'!$F63=D$219,"★",IF('All Items'!$E63=D$219,"●",IF('All Items'!$F63=D$219,"★",IF('All Items'!$C63=D$219,"→",IF('All Items'!$D63=D$219,"→",IF(AND(D$219&gt;='All Items'!$C63,D$219&lt;='All Items'!$D63),"→",IF(AND('All Items'!$C63&gt;'All Items'!$D63,'All Items'!$D63&gt;=D$219),"→",IF(AND('All Items'!$C63&gt;'All Items'!$D63,'All Items'!$C63&lt;=D$219),"→",""))))))))</f>
        <v/>
      </c>
      <c r="E65" s="47" t="str">
        <f>IF('All Items'!$F63=E$219,"★",IF('All Items'!$E63=E$219,"●",IF('All Items'!$F63=E$219,"★",IF('All Items'!$C63=E$219,"→",IF('All Items'!$D63=E$219,"→",IF(AND(E$219&gt;='All Items'!$C63,E$219&lt;='All Items'!$D63),"→",IF(AND('All Items'!$C63&gt;'All Items'!$D63,'All Items'!$D63&gt;=E$219),"→",IF(AND('All Items'!$C63&gt;'All Items'!$D63,'All Items'!$C63&lt;=E$219),"→",""))))))))</f>
        <v/>
      </c>
      <c r="F65" s="49" t="str">
        <f>IF('All Items'!$F63=F$219,"★",IF('All Items'!$E63=F$219,"●",IF('All Items'!$F63=F$219,"★",IF('All Items'!$C63=F$219,"→",IF('All Items'!$D63=F$219,"→",IF(AND(F$219&gt;='All Items'!$C63,F$219&lt;='All Items'!$D63),"→",IF(AND('All Items'!$C63&gt;'All Items'!$D63,'All Items'!$D63&gt;=F$219),"→",IF(AND('All Items'!$C63&gt;'All Items'!$D63,'All Items'!$C63&lt;=F$219),"→",""))))))))</f>
        <v/>
      </c>
      <c r="G65" s="47" t="str">
        <f>IF('All Items'!$F63=G$219,"★",IF('All Items'!$E63=G$219,"●",IF('All Items'!$F63=G$219,"★",IF('All Items'!$C63=G$219,"→",IF('All Items'!$D63=G$219,"→",IF(AND(G$219&gt;='All Items'!$C63,G$219&lt;='All Items'!$D63),"→",IF(AND('All Items'!$C63&gt;'All Items'!$D63,'All Items'!$D63&gt;=G$219),"→",IF(AND('All Items'!$C63&gt;'All Items'!$D63,'All Items'!$C63&lt;=G$219),"→",""))))))))</f>
        <v/>
      </c>
      <c r="H65" s="49" t="str">
        <f>IF('All Items'!$F63=H$219,"★",IF('All Items'!$E63=H$219,"●",IF('All Items'!$F63=H$219,"★",IF('All Items'!$C63=H$219,"→",IF('All Items'!$D63=H$219,"→",IF(AND(H$219&gt;='All Items'!$C63,H$219&lt;='All Items'!$D63),"→",IF(AND('All Items'!$C63&gt;'All Items'!$D63,'All Items'!$D63&gt;=H$219),"→",IF(AND('All Items'!$C63&gt;'All Items'!$D63,'All Items'!$C63&lt;=H$219),"→",""))))))))</f>
        <v/>
      </c>
      <c r="I65" s="47" t="str">
        <f>IF('All Items'!$F63=I$219,"★",IF('All Items'!$E63=I$219,"●",IF('All Items'!$F63=I$219,"★",IF('All Items'!$C63=I$219,"→",IF('All Items'!$D63=I$219,"→",IF(AND(I$219&gt;='All Items'!$C63,I$219&lt;='All Items'!$D63),"→",IF(AND('All Items'!$C63&gt;'All Items'!$D63,'All Items'!$D63&gt;=I$219),"→",IF(AND('All Items'!$C63&gt;'All Items'!$D63,'All Items'!$C63&lt;=I$219),"→",""))))))))</f>
        <v/>
      </c>
      <c r="J65" s="49" t="str">
        <f>IF('All Items'!$F63=J$219,"★",IF('All Items'!$E63=J$219,"●",IF('All Items'!$F63=J$219,"★",IF('All Items'!$C63=J$219,"→",IF('All Items'!$D63=J$219,"→",IF(AND(J$219&gt;='All Items'!$C63,J$219&lt;='All Items'!$D63),"→",IF(AND('All Items'!$C63&gt;'All Items'!$D63,'All Items'!$D63&gt;=J$219),"→",IF(AND('All Items'!$C63&gt;'All Items'!$D63,'All Items'!$C63&lt;=J$219),"→",""))))))))</f>
        <v/>
      </c>
      <c r="K65" s="47" t="str">
        <f>IF('All Items'!$F63=K$219,"★",IF('All Items'!$E63=K$219,"●",IF('All Items'!$F63=K$219,"★",IF('All Items'!$C63=K$219,"→",IF('All Items'!$D63=K$219,"→",IF(AND(K$219&gt;='All Items'!$C63,K$219&lt;='All Items'!$D63),"→",IF(AND('All Items'!$C63&gt;'All Items'!$D63,'All Items'!$D63&gt;=K$219),"→",IF(AND('All Items'!$C63&gt;'All Items'!$D63,'All Items'!$C63&lt;=K$219),"→",""))))))))</f>
        <v>→</v>
      </c>
      <c r="L65" s="49" t="str">
        <f>IF('All Items'!$F63=L$219,"★",IF('All Items'!$E63=L$219,"●",IF('All Items'!$F63=L$219,"★",IF('All Items'!$C63=L$219,"→",IF('All Items'!$D63=L$219,"→",IF(AND(L$219&gt;='All Items'!$C63,L$219&lt;='All Items'!$D63),"→",IF(AND('All Items'!$C63&gt;'All Items'!$D63,'All Items'!$D63&gt;=L$219),"→",IF(AND('All Items'!$C63&gt;'All Items'!$D63,'All Items'!$C63&lt;=L$219),"→",""))))))))</f>
        <v>→</v>
      </c>
      <c r="M65" s="47" t="str">
        <f>IF('All Items'!$F63=M$219,"★",IF('All Items'!$E63=M$219,"●",IF('All Items'!$F63=M$219,"★",IF('All Items'!$C63=M$219,"→",IF('All Items'!$D63=M$219,"→",IF(AND(M$219&gt;='All Items'!$C63,M$219&lt;='All Items'!$D63),"→",IF(AND('All Items'!$C63&gt;'All Items'!$D63,'All Items'!$D63&gt;=M$219),"→",IF(AND('All Items'!$C63&gt;'All Items'!$D63,'All Items'!$C63&lt;=M$219),"→",""))))))))</f>
        <v>→</v>
      </c>
      <c r="N65" s="49" t="str">
        <f>IF('All Items'!$F63=N$219,"★",IF('All Items'!$E63=N$219,"●",IF('All Items'!$F63=N$219,"★",IF('All Items'!$C63=N$219,"→",IF('All Items'!$D63=N$219,"→",IF(AND(N$219&gt;='All Items'!$C63,N$219&lt;='All Items'!$D63),"→",IF(AND('All Items'!$C63&gt;'All Items'!$D63,'All Items'!$D63&gt;=N$219),"→",IF(AND('All Items'!$C63&gt;'All Items'!$D63,'All Items'!$C63&lt;=N$219),"→",""))))))))</f>
        <v>→</v>
      </c>
    </row>
    <row r="66" spans="1:22" ht="25.5" x14ac:dyDescent="0.2">
      <c r="A66" s="97" t="str">
        <f>IF('All Items'!B64="","",HYPERLINK(VLOOKUP('All Items'!B64,Table26[],2,0),'All Items'!B64))</f>
        <v>MOE Reduction and CEIS Data</v>
      </c>
      <c r="B66" s="30" t="str">
        <f>IF('All Items'!A64="","",'All Items'!A64)</f>
        <v>Provide TA to LEAs on the provision of and data collection for comprehensive (required) or voluntary CEIS.</v>
      </c>
      <c r="C66" s="47" t="str">
        <f>IF('All Items'!$F64=C$219,"★",IF('All Items'!$E64=C$219,"●",IF('All Items'!$F64=C$219,"★",IF('All Items'!$C64=C$219,"→",IF('All Items'!$D64=C$219,"→",IF(AND(C$219&gt;='All Items'!$C64,C$219&lt;='All Items'!$D64),"→",IF(AND('All Items'!$C64&gt;'All Items'!$D64,'All Items'!$D64&gt;=C$219),"→",IF(AND('All Items'!$C64&gt;'All Items'!$D64,'All Items'!$C64&lt;=C$219),"→",""))))))))</f>
        <v>●</v>
      </c>
      <c r="D66" s="49" t="str">
        <f>IF('All Items'!$F64=D$219,"★",IF('All Items'!$E64=D$219,"●",IF('All Items'!$F64=D$219,"★",IF('All Items'!$C64=D$219,"→",IF('All Items'!$D64=D$219,"→",IF(AND(D$219&gt;='All Items'!$C64,D$219&lt;='All Items'!$D64),"→",IF(AND('All Items'!$C64&gt;'All Items'!$D64,'All Items'!$D64&gt;=D$219),"→",IF(AND('All Items'!$C64&gt;'All Items'!$D64,'All Items'!$C64&lt;=D$219),"→",""))))))))</f>
        <v/>
      </c>
      <c r="E66" s="47" t="str">
        <f>IF('All Items'!$F64=E$219,"★",IF('All Items'!$E64=E$219,"●",IF('All Items'!$F64=E$219,"★",IF('All Items'!$C64=E$219,"→",IF('All Items'!$D64=E$219,"→",IF(AND(E$219&gt;='All Items'!$C64,E$219&lt;='All Items'!$D64),"→",IF(AND('All Items'!$C64&gt;'All Items'!$D64,'All Items'!$D64&gt;=E$219),"→",IF(AND('All Items'!$C64&gt;'All Items'!$D64,'All Items'!$C64&lt;=E$219),"→",""))))))))</f>
        <v/>
      </c>
      <c r="F66" s="49" t="str">
        <f>IF('All Items'!$F64=F$219,"★",IF('All Items'!$E64=F$219,"●",IF('All Items'!$F64=F$219,"★",IF('All Items'!$C64=F$219,"→",IF('All Items'!$D64=F$219,"→",IF(AND(F$219&gt;='All Items'!$C64,F$219&lt;='All Items'!$D64),"→",IF(AND('All Items'!$C64&gt;'All Items'!$D64,'All Items'!$D64&gt;=F$219),"→",IF(AND('All Items'!$C64&gt;'All Items'!$D64,'All Items'!$C64&lt;=F$219),"→",""))))))))</f>
        <v/>
      </c>
      <c r="G66" s="47" t="str">
        <f>IF('All Items'!$F64=G$219,"★",IF('All Items'!$E64=G$219,"●",IF('All Items'!$F64=G$219,"★",IF('All Items'!$C64=G$219,"→",IF('All Items'!$D64=G$219,"→",IF(AND(G$219&gt;='All Items'!$C64,G$219&lt;='All Items'!$D64),"→",IF(AND('All Items'!$C64&gt;'All Items'!$D64,'All Items'!$D64&gt;=G$219),"→",IF(AND('All Items'!$C64&gt;'All Items'!$D64,'All Items'!$C64&lt;=G$219),"→",""))))))))</f>
        <v/>
      </c>
      <c r="H66" s="49" t="str">
        <f>IF('All Items'!$F64=H$219,"★",IF('All Items'!$E64=H$219,"●",IF('All Items'!$F64=H$219,"★",IF('All Items'!$C64=H$219,"→",IF('All Items'!$D64=H$219,"→",IF(AND(H$219&gt;='All Items'!$C64,H$219&lt;='All Items'!$D64),"→",IF(AND('All Items'!$C64&gt;'All Items'!$D64,'All Items'!$D64&gt;=H$219),"→",IF(AND('All Items'!$C64&gt;'All Items'!$D64,'All Items'!$C64&lt;=H$219),"→",""))))))))</f>
        <v/>
      </c>
      <c r="I66" s="47" t="str">
        <f>IF('All Items'!$F64=I$219,"★",IF('All Items'!$E64=I$219,"●",IF('All Items'!$F64=I$219,"★",IF('All Items'!$C64=I$219,"→",IF('All Items'!$D64=I$219,"→",IF(AND(I$219&gt;='All Items'!$C64,I$219&lt;='All Items'!$D64),"→",IF(AND('All Items'!$C64&gt;'All Items'!$D64,'All Items'!$D64&gt;=I$219),"→",IF(AND('All Items'!$C64&gt;'All Items'!$D64,'All Items'!$C64&lt;=I$219),"→",""))))))))</f>
        <v/>
      </c>
      <c r="J66" s="49" t="str">
        <f>IF('All Items'!$F64=J$219,"★",IF('All Items'!$E64=J$219,"●",IF('All Items'!$F64=J$219,"★",IF('All Items'!$C64=J$219,"→",IF('All Items'!$D64=J$219,"→",IF(AND(J$219&gt;='All Items'!$C64,J$219&lt;='All Items'!$D64),"→",IF(AND('All Items'!$C64&gt;'All Items'!$D64,'All Items'!$D64&gt;=J$219),"→",IF(AND('All Items'!$C64&gt;'All Items'!$D64,'All Items'!$C64&lt;=J$219),"→",""))))))))</f>
        <v/>
      </c>
      <c r="K66" s="47" t="str">
        <f>IF('All Items'!$F64=K$219,"★",IF('All Items'!$E64=K$219,"●",IF('All Items'!$F64=K$219,"★",IF('All Items'!$C64=K$219,"→",IF('All Items'!$D64=K$219,"→",IF(AND(K$219&gt;='All Items'!$C64,K$219&lt;='All Items'!$D64),"→",IF(AND('All Items'!$C64&gt;'All Items'!$D64,'All Items'!$D64&gt;=K$219),"→",IF(AND('All Items'!$C64&gt;'All Items'!$D64,'All Items'!$C64&lt;=K$219),"→",""))))))))</f>
        <v>→</v>
      </c>
      <c r="L66" s="49" t="str">
        <f>IF('All Items'!$F64=L$219,"★",IF('All Items'!$E64=L$219,"●",IF('All Items'!$F64=L$219,"★",IF('All Items'!$C64=L$219,"→",IF('All Items'!$D64=L$219,"→",IF(AND(L$219&gt;='All Items'!$C64,L$219&lt;='All Items'!$D64),"→",IF(AND('All Items'!$C64&gt;'All Items'!$D64,'All Items'!$D64&gt;=L$219),"→",IF(AND('All Items'!$C64&gt;'All Items'!$D64,'All Items'!$C64&lt;=L$219),"→",""))))))))</f>
        <v>→</v>
      </c>
      <c r="M66" s="47" t="str">
        <f>IF('All Items'!$F64=M$219,"★",IF('All Items'!$E64=M$219,"●",IF('All Items'!$F64=M$219,"★",IF('All Items'!$C64=M$219,"→",IF('All Items'!$D64=M$219,"→",IF(AND(M$219&gt;='All Items'!$C64,M$219&lt;='All Items'!$D64),"→",IF(AND('All Items'!$C64&gt;'All Items'!$D64,'All Items'!$D64&gt;=M$219),"→",IF(AND('All Items'!$C64&gt;'All Items'!$D64,'All Items'!$C64&lt;=M$219),"→",""))))))))</f>
        <v>→</v>
      </c>
      <c r="N66" s="49" t="str">
        <f>IF('All Items'!$F64=N$219,"★",IF('All Items'!$E64=N$219,"●",IF('All Items'!$F64=N$219,"★",IF('All Items'!$C64=N$219,"→",IF('All Items'!$D64=N$219,"→",IF(AND(N$219&gt;='All Items'!$C64,N$219&lt;='All Items'!$D64),"→",IF(AND('All Items'!$C64&gt;'All Items'!$D64,'All Items'!$D64&gt;=N$219),"→",IF(AND('All Items'!$C64&gt;'All Items'!$D64,'All Items'!$C64&lt;=N$219),"→",""))))))))</f>
        <v>→</v>
      </c>
    </row>
    <row r="67" spans="1:22" ht="25.5" x14ac:dyDescent="0.2">
      <c r="A67" s="97" t="str">
        <f>IF('All Items'!B65="","",HYPERLINK(VLOOKUP('All Items'!B65,Table26[],2,0),'All Items'!B65))</f>
        <v>MOE Reduction and CEIS Data</v>
      </c>
      <c r="B67" s="30" t="str">
        <f>IF('All Items'!A65="","",'All Items'!A65)</f>
        <v xml:space="preserve">Review and collect the data on the amount of funds reserved for comprehensive (required) or voluntary CEIS by each LEA. </v>
      </c>
      <c r="C67" s="47" t="str">
        <f>IF('All Items'!$F65=C$219,"★",IF('All Items'!$E65=C$219,"●",IF('All Items'!$F65=C$219,"★",IF('All Items'!$C65=C$219,"→",IF('All Items'!$D65=C$219,"→",IF(AND(C$219&gt;='All Items'!$C65,C$219&lt;='All Items'!$D65),"→",IF(AND('All Items'!$C65&gt;'All Items'!$D65,'All Items'!$D65&gt;=C$219),"→",IF(AND('All Items'!$C65&gt;'All Items'!$D65,'All Items'!$C65&lt;=C$219),"→",""))))))))</f>
        <v/>
      </c>
      <c r="D67" s="49" t="str">
        <f>IF('All Items'!$F65=D$219,"★",IF('All Items'!$E65=D$219,"●",IF('All Items'!$F65=D$219,"★",IF('All Items'!$C65=D$219,"→",IF('All Items'!$D65=D$219,"→",IF(AND(D$219&gt;='All Items'!$C65,D$219&lt;='All Items'!$D65),"→",IF(AND('All Items'!$C65&gt;'All Items'!$D65,'All Items'!$D65&gt;=D$219),"→",IF(AND('All Items'!$C65&gt;'All Items'!$D65,'All Items'!$C65&lt;=D$219),"→",""))))))))</f>
        <v/>
      </c>
      <c r="E67" s="47" t="str">
        <f>IF('All Items'!$F65=E$219,"★",IF('All Items'!$E65=E$219,"●",IF('All Items'!$F65=E$219,"★",IF('All Items'!$C65=E$219,"→",IF('All Items'!$D65=E$219,"→",IF(AND(E$219&gt;='All Items'!$C65,E$219&lt;='All Items'!$D65),"→",IF(AND('All Items'!$C65&gt;'All Items'!$D65,'All Items'!$D65&gt;=E$219),"→",IF(AND('All Items'!$C65&gt;'All Items'!$D65,'All Items'!$C65&lt;=E$219),"→",""))))))))</f>
        <v/>
      </c>
      <c r="F67" s="49" t="str">
        <f>IF('All Items'!$F65=F$219,"★",IF('All Items'!$E65=F$219,"●",IF('All Items'!$F65=F$219,"★",IF('All Items'!$C65=F$219,"→",IF('All Items'!$D65=F$219,"→",IF(AND(F$219&gt;='All Items'!$C65,F$219&lt;='All Items'!$D65),"→",IF(AND('All Items'!$C65&gt;'All Items'!$D65,'All Items'!$D65&gt;=F$219),"→",IF(AND('All Items'!$C65&gt;'All Items'!$D65,'All Items'!$C65&lt;=F$219),"→",""))))))))</f>
        <v/>
      </c>
      <c r="G67" s="47" t="str">
        <f>IF('All Items'!$F65=G$219,"★",IF('All Items'!$E65=G$219,"●",IF('All Items'!$F65=G$219,"★",IF('All Items'!$C65=G$219,"→",IF('All Items'!$D65=G$219,"→",IF(AND(G$219&gt;='All Items'!$C65,G$219&lt;='All Items'!$D65),"→",IF(AND('All Items'!$C65&gt;'All Items'!$D65,'All Items'!$D65&gt;=G$219),"→",IF(AND('All Items'!$C65&gt;'All Items'!$D65,'All Items'!$C65&lt;=G$219),"→",""))))))))</f>
        <v>→</v>
      </c>
      <c r="H67" s="49" t="str">
        <f>IF('All Items'!$F65=H$219,"★",IF('All Items'!$E65=H$219,"●",IF('All Items'!$F65=H$219,"★",IF('All Items'!$C65=H$219,"→",IF('All Items'!$D65=H$219,"→",IF(AND(H$219&gt;='All Items'!$C65,H$219&lt;='All Items'!$D65),"→",IF(AND('All Items'!$C65&gt;'All Items'!$D65,'All Items'!$D65&gt;=H$219),"→",IF(AND('All Items'!$C65&gt;'All Items'!$D65,'All Items'!$C65&lt;=H$219),"→",""))))))))</f>
        <v>→</v>
      </c>
      <c r="I67" s="47" t="str">
        <f>IF('All Items'!$F65=I$219,"★",IF('All Items'!$E65=I$219,"●",IF('All Items'!$F65=I$219,"★",IF('All Items'!$C65=I$219,"→",IF('All Items'!$D65=I$219,"→",IF(AND(I$219&gt;='All Items'!$C65,I$219&lt;='All Items'!$D65),"→",IF(AND('All Items'!$C65&gt;'All Items'!$D65,'All Items'!$D65&gt;=I$219),"→",IF(AND('All Items'!$C65&gt;'All Items'!$D65,'All Items'!$C65&lt;=I$219),"→",""))))))))</f>
        <v>→</v>
      </c>
      <c r="J67" s="49" t="str">
        <f>IF('All Items'!$F65=J$219,"★",IF('All Items'!$E65=J$219,"●",IF('All Items'!$F65=J$219,"★",IF('All Items'!$C65=J$219,"→",IF('All Items'!$D65=J$219,"→",IF(AND(J$219&gt;='All Items'!$C65,J$219&lt;='All Items'!$D65),"→",IF(AND('All Items'!$C65&gt;'All Items'!$D65,'All Items'!$D65&gt;=J$219),"→",IF(AND('All Items'!$C65&gt;'All Items'!$D65,'All Items'!$C65&lt;=J$219),"→",""))))))))</f>
        <v>→</v>
      </c>
      <c r="K67" s="47" t="str">
        <f>IF('All Items'!$F65=K$219,"★",IF('All Items'!$E65=K$219,"●",IF('All Items'!$F65=K$219,"★",IF('All Items'!$C65=K$219,"→",IF('All Items'!$D65=K$219,"→",IF(AND(K$219&gt;='All Items'!$C65,K$219&lt;='All Items'!$D65),"→",IF(AND('All Items'!$C65&gt;'All Items'!$D65,'All Items'!$D65&gt;=K$219),"→",IF(AND('All Items'!$C65&gt;'All Items'!$D65,'All Items'!$C65&lt;=K$219),"→",""))))))))</f>
        <v>→</v>
      </c>
      <c r="L67" s="49" t="str">
        <f>IF('All Items'!$F65=L$219,"★",IF('All Items'!$E65=L$219,"●",IF('All Items'!$F65=L$219,"★",IF('All Items'!$C65=L$219,"→",IF('All Items'!$D65=L$219,"→",IF(AND(L$219&gt;='All Items'!$C65,L$219&lt;='All Items'!$D65),"→",IF(AND('All Items'!$C65&gt;'All Items'!$D65,'All Items'!$D65&gt;=L$219),"→",IF(AND('All Items'!$C65&gt;'All Items'!$D65,'All Items'!$C65&lt;=L$219),"→",""))))))))</f>
        <v>●</v>
      </c>
      <c r="M67" s="47" t="str">
        <f>IF('All Items'!$F65=M$219,"★",IF('All Items'!$E65=M$219,"●",IF('All Items'!$F65=M$219,"★",IF('All Items'!$C65=M$219,"→",IF('All Items'!$D65=M$219,"→",IF(AND(M$219&gt;='All Items'!$C65,M$219&lt;='All Items'!$D65),"→",IF(AND('All Items'!$C65&gt;'All Items'!$D65,'All Items'!$D65&gt;=M$219),"→",IF(AND('All Items'!$C65&gt;'All Items'!$D65,'All Items'!$C65&lt;=M$219),"→",""))))))))</f>
        <v/>
      </c>
      <c r="N67" s="49" t="str">
        <f>IF('All Items'!$F65=N$219,"★",IF('All Items'!$E65=N$219,"●",IF('All Items'!$F65=N$219,"★",IF('All Items'!$C65=N$219,"→",IF('All Items'!$D65=N$219,"→",IF(AND(N$219&gt;='All Items'!$C65,N$219&lt;='All Items'!$D65),"→",IF(AND('All Items'!$C65&gt;'All Items'!$D65,'All Items'!$D65&gt;=N$219),"→",IF(AND('All Items'!$C65&gt;'All Items'!$D65,'All Items'!$C65&lt;=N$219),"→",""))))))))</f>
        <v/>
      </c>
    </row>
    <row r="68" spans="1:22" ht="25.5" x14ac:dyDescent="0.2">
      <c r="A68" s="97" t="str">
        <f>IF('All Items'!B66="","",HYPERLINK(VLOOKUP('All Items'!B66,Table26[],2,0),'All Items'!B66))</f>
        <v>MOE Reduction and CEIS Data</v>
      </c>
      <c r="B68" s="30" t="str">
        <f>IF('All Items'!A66="","",'All Items'!A66)</f>
        <v xml:space="preserve">Collect data on the number of students receiving voluntary CEIS during the reporting school year. </v>
      </c>
      <c r="C68" s="47" t="str">
        <f>IF('All Items'!$F66=C$219,"★",IF('All Items'!$E66=C$219,"●",IF('All Items'!$F66=C$219,"★",IF('All Items'!$C66=C$219,"→",IF('All Items'!$D66=C$219,"→",IF(AND(C$219&gt;='All Items'!$C66,C$219&lt;='All Items'!$D66),"→",IF(AND('All Items'!$C66&gt;'All Items'!$D66,'All Items'!$D66&gt;=C$219),"→",IF(AND('All Items'!$C66&gt;'All Items'!$D66,'All Items'!$C66&lt;=C$219),"→",""))))))))</f>
        <v/>
      </c>
      <c r="D68" s="49" t="str">
        <f>IF('All Items'!$F66=D$219,"★",IF('All Items'!$E66=D$219,"●",IF('All Items'!$F66=D$219,"★",IF('All Items'!$C66=D$219,"→",IF('All Items'!$D66=D$219,"→",IF(AND(D$219&gt;='All Items'!$C66,D$219&lt;='All Items'!$D66),"→",IF(AND('All Items'!$C66&gt;'All Items'!$D66,'All Items'!$D66&gt;=D$219),"→",IF(AND('All Items'!$C66&gt;'All Items'!$D66,'All Items'!$C66&lt;=D$219),"→",""))))))))</f>
        <v/>
      </c>
      <c r="E68" s="47" t="str">
        <f>IF('All Items'!$F66=E$219,"★",IF('All Items'!$E66=E$219,"●",IF('All Items'!$F66=E$219,"★",IF('All Items'!$C66=E$219,"→",IF('All Items'!$D66=E$219,"→",IF(AND(E$219&gt;='All Items'!$C66,E$219&lt;='All Items'!$D66),"→",IF(AND('All Items'!$C66&gt;'All Items'!$D66,'All Items'!$D66&gt;=E$219),"→",IF(AND('All Items'!$C66&gt;'All Items'!$D66,'All Items'!$C66&lt;=E$219),"→",""))))))))</f>
        <v/>
      </c>
      <c r="F68" s="49" t="str">
        <f>IF('All Items'!$F66=F$219,"★",IF('All Items'!$E66=F$219,"●",IF('All Items'!$F66=F$219,"★",IF('All Items'!$C66=F$219,"→",IF('All Items'!$D66=F$219,"→",IF(AND(F$219&gt;='All Items'!$C66,F$219&lt;='All Items'!$D66),"→",IF(AND('All Items'!$C66&gt;'All Items'!$D66,'All Items'!$D66&gt;=F$219),"→",IF(AND('All Items'!$C66&gt;'All Items'!$D66,'All Items'!$C66&lt;=F$219),"→",""))))))))</f>
        <v/>
      </c>
      <c r="G68" s="47" t="str">
        <f>IF('All Items'!$F66=G$219,"★",IF('All Items'!$E66=G$219,"●",IF('All Items'!$F66=G$219,"★",IF('All Items'!$C66=G$219,"→",IF('All Items'!$D66=G$219,"→",IF(AND(G$219&gt;='All Items'!$C66,G$219&lt;='All Items'!$D66),"→",IF(AND('All Items'!$C66&gt;'All Items'!$D66,'All Items'!$D66&gt;=G$219),"→",IF(AND('All Items'!$C66&gt;'All Items'!$D66,'All Items'!$C66&lt;=G$219),"→",""))))))))</f>
        <v/>
      </c>
      <c r="H68" s="49" t="str">
        <f>IF('All Items'!$F66=H$219,"★",IF('All Items'!$E66=H$219,"●",IF('All Items'!$F66=H$219,"★",IF('All Items'!$C66=H$219,"→",IF('All Items'!$D66=H$219,"→",IF(AND(H$219&gt;='All Items'!$C66,H$219&lt;='All Items'!$D66),"→",IF(AND('All Items'!$C66&gt;'All Items'!$D66,'All Items'!$D66&gt;=H$219),"→",IF(AND('All Items'!$C66&gt;'All Items'!$D66,'All Items'!$C66&lt;=H$219),"→",""))))))))</f>
        <v/>
      </c>
      <c r="I68" s="47" t="str">
        <f>IF('All Items'!$F66=I$219,"★",IF('All Items'!$E66=I$219,"●",IF('All Items'!$F66=I$219,"★",IF('All Items'!$C66=I$219,"→",IF('All Items'!$D66=I$219,"→",IF(AND(I$219&gt;='All Items'!$C66,I$219&lt;='All Items'!$D66),"→",IF(AND('All Items'!$C66&gt;'All Items'!$D66,'All Items'!$D66&gt;=I$219),"→",IF(AND('All Items'!$C66&gt;'All Items'!$D66,'All Items'!$C66&lt;=I$219),"→",""))))))))</f>
        <v>→</v>
      </c>
      <c r="J68" s="49" t="str">
        <f>IF('All Items'!$F66=J$219,"★",IF('All Items'!$E66=J$219,"●",IF('All Items'!$F66=J$219,"★",IF('All Items'!$C66=J$219,"→",IF('All Items'!$D66=J$219,"→",IF(AND(J$219&gt;='All Items'!$C66,J$219&lt;='All Items'!$D66),"→",IF(AND('All Items'!$C66&gt;'All Items'!$D66,'All Items'!$D66&gt;=J$219),"→",IF(AND('All Items'!$C66&gt;'All Items'!$D66,'All Items'!$C66&lt;=J$219),"→",""))))))))</f>
        <v>→</v>
      </c>
      <c r="K68" s="47" t="str">
        <f>IF('All Items'!$F66=K$219,"★",IF('All Items'!$E66=K$219,"●",IF('All Items'!$F66=K$219,"★",IF('All Items'!$C66=K$219,"→",IF('All Items'!$D66=K$219,"→",IF(AND(K$219&gt;='All Items'!$C66,K$219&lt;='All Items'!$D66),"→",IF(AND('All Items'!$C66&gt;'All Items'!$D66,'All Items'!$D66&gt;=K$219),"→",IF(AND('All Items'!$C66&gt;'All Items'!$D66,'All Items'!$C66&lt;=K$219),"→",""))))))))</f>
        <v>→</v>
      </c>
      <c r="L68" s="49" t="str">
        <f>IF('All Items'!$F66=L$219,"★",IF('All Items'!$E66=L$219,"●",IF('All Items'!$F66=L$219,"★",IF('All Items'!$C66=L$219,"→",IF('All Items'!$D66=L$219,"→",IF(AND(L$219&gt;='All Items'!$C66,L$219&lt;='All Items'!$D66),"→",IF(AND('All Items'!$C66&gt;'All Items'!$D66,'All Items'!$D66&gt;=L$219),"→",IF(AND('All Items'!$C66&gt;'All Items'!$D66,'All Items'!$C66&lt;=L$219),"→",""))))))))</f>
        <v>●</v>
      </c>
      <c r="M68" s="47" t="str">
        <f>IF('All Items'!$F66=M$219,"★",IF('All Items'!$E66=M$219,"●",IF('All Items'!$F66=M$219,"★",IF('All Items'!$C66=M$219,"→",IF('All Items'!$D66=M$219,"→",IF(AND(M$219&gt;='All Items'!$C66,M$219&lt;='All Items'!$D66),"→",IF(AND('All Items'!$C66&gt;'All Items'!$D66,'All Items'!$D66&gt;=M$219),"→",IF(AND('All Items'!$C66&gt;'All Items'!$D66,'All Items'!$C66&lt;=M$219),"→",""))))))))</f>
        <v/>
      </c>
      <c r="N68" s="49" t="str">
        <f>IF('All Items'!$F66=N$219,"★",IF('All Items'!$E66=N$219,"●",IF('All Items'!$F66=N$219,"★",IF('All Items'!$C66=N$219,"→",IF('All Items'!$D66=N$219,"→",IF(AND(N$219&gt;='All Items'!$C66,N$219&lt;='All Items'!$D66),"→",IF(AND('All Items'!$C66&gt;'All Items'!$D66,'All Items'!$D66&gt;=N$219),"→",IF(AND('All Items'!$C66&gt;'All Items'!$D66,'All Items'!$C66&lt;=N$219),"→",""))))))))</f>
        <v/>
      </c>
    </row>
    <row r="69" spans="1:22" ht="51" x14ac:dyDescent="0.2">
      <c r="A69" s="97" t="str">
        <f>IF('All Items'!B67="","",HYPERLINK(VLOOKUP('All Items'!B67,Table26[],2,0),'All Items'!B67))</f>
        <v>MOE Reduction and CEIS Data</v>
      </c>
      <c r="B69" s="30" t="str">
        <f>IF('All Items'!A67="","",'All Items'!A67)</f>
        <v>Collect data on the total number of children who received voluntary CEIS at any time during the reporting school year and the two preceding school years and received special education and related services during the reporting school year.</v>
      </c>
      <c r="C69" s="47" t="str">
        <f>IF('All Items'!$F67=C$219,"★",IF('All Items'!$E67=C$219,"●",IF('All Items'!$F67=C$219,"★",IF('All Items'!$C67=C$219,"→",IF('All Items'!$D67=C$219,"→",IF(AND(C$219&gt;='All Items'!$C67,C$219&lt;='All Items'!$D67),"→",IF(AND('All Items'!$C67&gt;'All Items'!$D67,'All Items'!$D67&gt;=C$219),"→",IF(AND('All Items'!$C67&gt;'All Items'!$D67,'All Items'!$C67&lt;=C$219),"→",""))))))))</f>
        <v/>
      </c>
      <c r="D69" s="49" t="str">
        <f>IF('All Items'!$F67=D$219,"★",IF('All Items'!$E67=D$219,"●",IF('All Items'!$F67=D$219,"★",IF('All Items'!$C67=D$219,"→",IF('All Items'!$D67=D$219,"→",IF(AND(D$219&gt;='All Items'!$C67,D$219&lt;='All Items'!$D67),"→",IF(AND('All Items'!$C67&gt;'All Items'!$D67,'All Items'!$D67&gt;=D$219),"→",IF(AND('All Items'!$C67&gt;'All Items'!$D67,'All Items'!$C67&lt;=D$219),"→",""))))))))</f>
        <v/>
      </c>
      <c r="E69" s="47" t="str">
        <f>IF('All Items'!$F67=E$219,"★",IF('All Items'!$E67=E$219,"●",IF('All Items'!$F67=E$219,"★",IF('All Items'!$C67=E$219,"→",IF('All Items'!$D67=E$219,"→",IF(AND(E$219&gt;='All Items'!$C67,E$219&lt;='All Items'!$D67),"→",IF(AND('All Items'!$C67&gt;'All Items'!$D67,'All Items'!$D67&gt;=E$219),"→",IF(AND('All Items'!$C67&gt;'All Items'!$D67,'All Items'!$C67&lt;=E$219),"→",""))))))))</f>
        <v/>
      </c>
      <c r="F69" s="49" t="str">
        <f>IF('All Items'!$F67=F$219,"★",IF('All Items'!$E67=F$219,"●",IF('All Items'!$F67=F$219,"★",IF('All Items'!$C67=F$219,"→",IF('All Items'!$D67=F$219,"→",IF(AND(F$219&gt;='All Items'!$C67,F$219&lt;='All Items'!$D67),"→",IF(AND('All Items'!$C67&gt;'All Items'!$D67,'All Items'!$D67&gt;=F$219),"→",IF(AND('All Items'!$C67&gt;'All Items'!$D67,'All Items'!$C67&lt;=F$219),"→",""))))))))</f>
        <v/>
      </c>
      <c r="G69" s="47" t="str">
        <f>IF('All Items'!$F67=G$219,"★",IF('All Items'!$E67=G$219,"●",IF('All Items'!$F67=G$219,"★",IF('All Items'!$C67=G$219,"→",IF('All Items'!$D67=G$219,"→",IF(AND(G$219&gt;='All Items'!$C67,G$219&lt;='All Items'!$D67),"→",IF(AND('All Items'!$C67&gt;'All Items'!$D67,'All Items'!$D67&gt;=G$219),"→",IF(AND('All Items'!$C67&gt;'All Items'!$D67,'All Items'!$C67&lt;=G$219),"→",""))))))))</f>
        <v/>
      </c>
      <c r="H69" s="49" t="str">
        <f>IF('All Items'!$F67=H$219,"★",IF('All Items'!$E67=H$219,"●",IF('All Items'!$F67=H$219,"★",IF('All Items'!$C67=H$219,"→",IF('All Items'!$D67=H$219,"→",IF(AND(H$219&gt;='All Items'!$C67,H$219&lt;='All Items'!$D67),"→",IF(AND('All Items'!$C67&gt;'All Items'!$D67,'All Items'!$D67&gt;=H$219),"→",IF(AND('All Items'!$C67&gt;'All Items'!$D67,'All Items'!$C67&lt;=H$219),"→",""))))))))</f>
        <v/>
      </c>
      <c r="I69" s="47" t="str">
        <f>IF('All Items'!$F67=I$219,"★",IF('All Items'!$E67=I$219,"●",IF('All Items'!$F67=I$219,"★",IF('All Items'!$C67=I$219,"→",IF('All Items'!$D67=I$219,"→",IF(AND(I$219&gt;='All Items'!$C67,I$219&lt;='All Items'!$D67),"→",IF(AND('All Items'!$C67&gt;'All Items'!$D67,'All Items'!$D67&gt;=I$219),"→",IF(AND('All Items'!$C67&gt;'All Items'!$D67,'All Items'!$C67&lt;=I$219),"→",""))))))))</f>
        <v>→</v>
      </c>
      <c r="J69" s="49" t="str">
        <f>IF('All Items'!$F67=J$219,"★",IF('All Items'!$E67=J$219,"●",IF('All Items'!$F67=J$219,"★",IF('All Items'!$C67=J$219,"→",IF('All Items'!$D67=J$219,"→",IF(AND(J$219&gt;='All Items'!$C67,J$219&lt;='All Items'!$D67),"→",IF(AND('All Items'!$C67&gt;'All Items'!$D67,'All Items'!$D67&gt;=J$219),"→",IF(AND('All Items'!$C67&gt;'All Items'!$D67,'All Items'!$C67&lt;=J$219),"→",""))))))))</f>
        <v>→</v>
      </c>
      <c r="K69" s="47" t="str">
        <f>IF('All Items'!$F67=K$219,"★",IF('All Items'!$E67=K$219,"●",IF('All Items'!$F67=K$219,"★",IF('All Items'!$C67=K$219,"→",IF('All Items'!$D67=K$219,"→",IF(AND(K$219&gt;='All Items'!$C67,K$219&lt;='All Items'!$D67),"→",IF(AND('All Items'!$C67&gt;'All Items'!$D67,'All Items'!$D67&gt;=K$219),"→",IF(AND('All Items'!$C67&gt;'All Items'!$D67,'All Items'!$C67&lt;=K$219),"→",""))))))))</f>
        <v>→</v>
      </c>
      <c r="L69" s="49" t="str">
        <f>IF('All Items'!$F67=L$219,"★",IF('All Items'!$E67=L$219,"●",IF('All Items'!$F67=L$219,"★",IF('All Items'!$C67=L$219,"→",IF('All Items'!$D67=L$219,"→",IF(AND(L$219&gt;='All Items'!$C67,L$219&lt;='All Items'!$D67),"→",IF(AND('All Items'!$C67&gt;'All Items'!$D67,'All Items'!$D67&gt;=L$219),"→",IF(AND('All Items'!$C67&gt;'All Items'!$D67,'All Items'!$C67&lt;=L$219),"→",""))))))))</f>
        <v>●</v>
      </c>
      <c r="M69" s="47" t="str">
        <f>IF('All Items'!$F67=M$219,"★",IF('All Items'!$E67=M$219,"●",IF('All Items'!$F67=M$219,"★",IF('All Items'!$C67=M$219,"→",IF('All Items'!$D67=M$219,"→",IF(AND(M$219&gt;='All Items'!$C67,M$219&lt;='All Items'!$D67),"→",IF(AND('All Items'!$C67&gt;'All Items'!$D67,'All Items'!$D67&gt;=M$219),"→",IF(AND('All Items'!$C67&gt;'All Items'!$D67,'All Items'!$C67&lt;=M$219),"→",""))))))))</f>
        <v/>
      </c>
      <c r="N69" s="49" t="str">
        <f>IF('All Items'!$F67=N$219,"★",IF('All Items'!$E67=N$219,"●",IF('All Items'!$F67=N$219,"★",IF('All Items'!$C67=N$219,"→",IF('All Items'!$D67=N$219,"→",IF(AND(N$219&gt;='All Items'!$C67,N$219&lt;='All Items'!$D67),"→",IF(AND('All Items'!$C67&gt;'All Items'!$D67,'All Items'!$D67&gt;=N$219),"→",IF(AND('All Items'!$C67&gt;'All Items'!$D67,'All Items'!$C67&lt;=N$219),"→",""))))))))</f>
        <v/>
      </c>
    </row>
    <row r="70" spans="1:22" ht="38.25" x14ac:dyDescent="0.2">
      <c r="A70" s="97" t="str">
        <f>IF('All Items'!B68="","",HYPERLINK(VLOOKUP('All Items'!B68,Table26[],2,0),'All Items'!B68))</f>
        <v>MOE Reduction and CEIS Data</v>
      </c>
      <c r="B70" s="30" t="str">
        <f>IF('All Items'!A68="","",'All Items'!A68)</f>
        <v>Collect data on the number of children with disabilities receiving comprehensive CEIS under IDEA in reporting school year.</v>
      </c>
      <c r="C70" s="47" t="str">
        <f>IF('All Items'!$F68=C$219,"★",IF('All Items'!$E68=C$219,"●",IF('All Items'!$F68=C$219,"★",IF('All Items'!$C68=C$219,"→",IF('All Items'!$D68=C$219,"→",IF(AND(C$219&gt;='All Items'!$C68,C$219&lt;='All Items'!$D68),"→",IF(AND('All Items'!$C68&gt;'All Items'!$D68,'All Items'!$D68&gt;=C$219),"→",IF(AND('All Items'!$C68&gt;'All Items'!$D68,'All Items'!$C68&lt;=C$219),"→",""))))))))</f>
        <v/>
      </c>
      <c r="D70" s="49" t="str">
        <f>IF('All Items'!$F68=D$219,"★",IF('All Items'!$E68=D$219,"●",IF('All Items'!$F68=D$219,"★",IF('All Items'!$C68=D$219,"→",IF('All Items'!$D68=D$219,"→",IF(AND(D$219&gt;='All Items'!$C68,D$219&lt;='All Items'!$D68),"→",IF(AND('All Items'!$C68&gt;'All Items'!$D68,'All Items'!$D68&gt;=D$219),"→",IF(AND('All Items'!$C68&gt;'All Items'!$D68,'All Items'!$C68&lt;=D$219),"→",""))))))))</f>
        <v/>
      </c>
      <c r="E70" s="47" t="str">
        <f>IF('All Items'!$F68=E$219,"★",IF('All Items'!$E68=E$219,"●",IF('All Items'!$F68=E$219,"★",IF('All Items'!$C68=E$219,"→",IF('All Items'!$D68=E$219,"→",IF(AND(E$219&gt;='All Items'!$C68,E$219&lt;='All Items'!$D68),"→",IF(AND('All Items'!$C68&gt;'All Items'!$D68,'All Items'!$D68&gt;=E$219),"→",IF(AND('All Items'!$C68&gt;'All Items'!$D68,'All Items'!$C68&lt;=E$219),"→",""))))))))</f>
        <v/>
      </c>
      <c r="F70" s="49" t="str">
        <f>IF('All Items'!$F68=F$219,"★",IF('All Items'!$E68=F$219,"●",IF('All Items'!$F68=F$219,"★",IF('All Items'!$C68=F$219,"→",IF('All Items'!$D68=F$219,"→",IF(AND(F$219&gt;='All Items'!$C68,F$219&lt;='All Items'!$D68),"→",IF(AND('All Items'!$C68&gt;'All Items'!$D68,'All Items'!$D68&gt;=F$219),"→",IF(AND('All Items'!$C68&gt;'All Items'!$D68,'All Items'!$C68&lt;=F$219),"→",""))))))))</f>
        <v/>
      </c>
      <c r="G70" s="47" t="str">
        <f>IF('All Items'!$F68=G$219,"★",IF('All Items'!$E68=G$219,"●",IF('All Items'!$F68=G$219,"★",IF('All Items'!$C68=G$219,"→",IF('All Items'!$D68=G$219,"→",IF(AND(G$219&gt;='All Items'!$C68,G$219&lt;='All Items'!$D68),"→",IF(AND('All Items'!$C68&gt;'All Items'!$D68,'All Items'!$D68&gt;=G$219),"→",IF(AND('All Items'!$C68&gt;'All Items'!$D68,'All Items'!$C68&lt;=G$219),"→",""))))))))</f>
        <v/>
      </c>
      <c r="H70" s="49" t="str">
        <f>IF('All Items'!$F68=H$219,"★",IF('All Items'!$E68=H$219,"●",IF('All Items'!$F68=H$219,"★",IF('All Items'!$C68=H$219,"→",IF('All Items'!$D68=H$219,"→",IF(AND(H$219&gt;='All Items'!$C68,H$219&lt;='All Items'!$D68),"→",IF(AND('All Items'!$C68&gt;'All Items'!$D68,'All Items'!$D68&gt;=H$219),"→",IF(AND('All Items'!$C68&gt;'All Items'!$D68,'All Items'!$C68&lt;=H$219),"→",""))))))))</f>
        <v/>
      </c>
      <c r="I70" s="47" t="str">
        <f>IF('All Items'!$F68=I$219,"★",IF('All Items'!$E68=I$219,"●",IF('All Items'!$F68=I$219,"★",IF('All Items'!$C68=I$219,"→",IF('All Items'!$D68=I$219,"→",IF(AND(I$219&gt;='All Items'!$C68,I$219&lt;='All Items'!$D68),"→",IF(AND('All Items'!$C68&gt;'All Items'!$D68,'All Items'!$D68&gt;=I$219),"→",IF(AND('All Items'!$C68&gt;'All Items'!$D68,'All Items'!$C68&lt;=I$219),"→",""))))))))</f>
        <v>→</v>
      </c>
      <c r="J70" s="49" t="str">
        <f>IF('All Items'!$F68=J$219,"★",IF('All Items'!$E68=J$219,"●",IF('All Items'!$F68=J$219,"★",IF('All Items'!$C68=J$219,"→",IF('All Items'!$D68=J$219,"→",IF(AND(J$219&gt;='All Items'!$C68,J$219&lt;='All Items'!$D68),"→",IF(AND('All Items'!$C68&gt;'All Items'!$D68,'All Items'!$D68&gt;=J$219),"→",IF(AND('All Items'!$C68&gt;'All Items'!$D68,'All Items'!$C68&lt;=J$219),"→",""))))))))</f>
        <v>→</v>
      </c>
      <c r="K70" s="47" t="str">
        <f>IF('All Items'!$F68=K$219,"★",IF('All Items'!$E68=K$219,"●",IF('All Items'!$F68=K$219,"★",IF('All Items'!$C68=K$219,"→",IF('All Items'!$D68=K$219,"→",IF(AND(K$219&gt;='All Items'!$C68,K$219&lt;='All Items'!$D68),"→",IF(AND('All Items'!$C68&gt;'All Items'!$D68,'All Items'!$D68&gt;=K$219),"→",IF(AND('All Items'!$C68&gt;'All Items'!$D68,'All Items'!$C68&lt;=K$219),"→",""))))))))</f>
        <v>→</v>
      </c>
      <c r="L70" s="49" t="str">
        <f>IF('All Items'!$F68=L$219,"★",IF('All Items'!$E68=L$219,"●",IF('All Items'!$F68=L$219,"★",IF('All Items'!$C68=L$219,"→",IF('All Items'!$D68=L$219,"→",IF(AND(L$219&gt;='All Items'!$C68,L$219&lt;='All Items'!$D68),"→",IF(AND('All Items'!$C68&gt;'All Items'!$D68,'All Items'!$D68&gt;=L$219),"→",IF(AND('All Items'!$C68&gt;'All Items'!$D68,'All Items'!$C68&lt;=L$219),"→",""))))))))</f>
        <v>●</v>
      </c>
      <c r="M70" s="47" t="str">
        <f>IF('All Items'!$F68=M$219,"★",IF('All Items'!$E68=M$219,"●",IF('All Items'!$F68=M$219,"★",IF('All Items'!$C68=M$219,"→",IF('All Items'!$D68=M$219,"→",IF(AND(M$219&gt;='All Items'!$C68,M$219&lt;='All Items'!$D68),"→",IF(AND('All Items'!$C68&gt;'All Items'!$D68,'All Items'!$D68&gt;=M$219),"→",IF(AND('All Items'!$C68&gt;'All Items'!$D68,'All Items'!$C68&lt;=M$219),"→",""))))))))</f>
        <v/>
      </c>
      <c r="N70" s="49" t="str">
        <f>IF('All Items'!$F68=N$219,"★",IF('All Items'!$E68=N$219,"●",IF('All Items'!$F68=N$219,"★",IF('All Items'!$C68=N$219,"→",IF('All Items'!$D68=N$219,"→",IF(AND(N$219&gt;='All Items'!$C68,N$219&lt;='All Items'!$D68),"→",IF(AND('All Items'!$C68&gt;'All Items'!$D68,'All Items'!$D68&gt;=N$219),"→",IF(AND('All Items'!$C68&gt;'All Items'!$D68,'All Items'!$C68&lt;=N$219),"→",""))))))))</f>
        <v/>
      </c>
    </row>
    <row r="71" spans="1:22" s="13" customFormat="1" ht="38.25" x14ac:dyDescent="0.2">
      <c r="A71" s="97" t="str">
        <f>IF('All Items'!B69="","",HYPERLINK(VLOOKUP('All Items'!B69,Table26[],2,0),'All Items'!B69))</f>
        <v>MOE Reduction and CEIS Data</v>
      </c>
      <c r="B71" s="30" t="str">
        <f>IF('All Items'!A69="","",'All Items'!A69)</f>
        <v>Collect data on the number of children without disabilities receiving comprehensive CEIS under IDEA in reporting school year.</v>
      </c>
      <c r="C71" s="47" t="str">
        <f>IF('All Items'!$F69=C$219,"★",IF('All Items'!$E69=C$219,"●",IF('All Items'!$F69=C$219,"★",IF('All Items'!$C69=C$219,"→",IF('All Items'!$D69=C$219,"→",IF(AND(C$219&gt;='All Items'!$C69,C$219&lt;='All Items'!$D69),"→",IF(AND('All Items'!$C69&gt;'All Items'!$D69,'All Items'!$D69&gt;=C$219),"→",IF(AND('All Items'!$C69&gt;'All Items'!$D69,'All Items'!$C69&lt;=C$219),"→",""))))))))</f>
        <v/>
      </c>
      <c r="D71" s="49" t="str">
        <f>IF('All Items'!$F69=D$219,"★",IF('All Items'!$E69=D$219,"●",IF('All Items'!$F69=D$219,"★",IF('All Items'!$C69=D$219,"→",IF('All Items'!$D69=D$219,"→",IF(AND(D$219&gt;='All Items'!$C69,D$219&lt;='All Items'!$D69),"→",IF(AND('All Items'!$C69&gt;'All Items'!$D69,'All Items'!$D69&gt;=D$219),"→",IF(AND('All Items'!$C69&gt;'All Items'!$D69,'All Items'!$C69&lt;=D$219),"→",""))))))))</f>
        <v/>
      </c>
      <c r="E71" s="47" t="str">
        <f>IF('All Items'!$F69=E$219,"★",IF('All Items'!$E69=E$219,"●",IF('All Items'!$F69=E$219,"★",IF('All Items'!$C69=E$219,"→",IF('All Items'!$D69=E$219,"→",IF(AND(E$219&gt;='All Items'!$C69,E$219&lt;='All Items'!$D69),"→",IF(AND('All Items'!$C69&gt;'All Items'!$D69,'All Items'!$D69&gt;=E$219),"→",IF(AND('All Items'!$C69&gt;'All Items'!$D69,'All Items'!$C69&lt;=E$219),"→",""))))))))</f>
        <v/>
      </c>
      <c r="F71" s="49" t="str">
        <f>IF('All Items'!$F69=F$219,"★",IF('All Items'!$E69=F$219,"●",IF('All Items'!$F69=F$219,"★",IF('All Items'!$C69=F$219,"→",IF('All Items'!$D69=F$219,"→",IF(AND(F$219&gt;='All Items'!$C69,F$219&lt;='All Items'!$D69),"→",IF(AND('All Items'!$C69&gt;'All Items'!$D69,'All Items'!$D69&gt;=F$219),"→",IF(AND('All Items'!$C69&gt;'All Items'!$D69,'All Items'!$C69&lt;=F$219),"→",""))))))))</f>
        <v/>
      </c>
      <c r="G71" s="47" t="str">
        <f>IF('All Items'!$F69=G$219,"★",IF('All Items'!$E69=G$219,"●",IF('All Items'!$F69=G$219,"★",IF('All Items'!$C69=G$219,"→",IF('All Items'!$D69=G$219,"→",IF(AND(G$219&gt;='All Items'!$C69,G$219&lt;='All Items'!$D69),"→",IF(AND('All Items'!$C69&gt;'All Items'!$D69,'All Items'!$D69&gt;=G$219),"→",IF(AND('All Items'!$C69&gt;'All Items'!$D69,'All Items'!$C69&lt;=G$219),"→",""))))))))</f>
        <v/>
      </c>
      <c r="H71" s="49" t="str">
        <f>IF('All Items'!$F69=H$219,"★",IF('All Items'!$E69=H$219,"●",IF('All Items'!$F69=H$219,"★",IF('All Items'!$C69=H$219,"→",IF('All Items'!$D69=H$219,"→",IF(AND(H$219&gt;='All Items'!$C69,H$219&lt;='All Items'!$D69),"→",IF(AND('All Items'!$C69&gt;'All Items'!$D69,'All Items'!$D69&gt;=H$219),"→",IF(AND('All Items'!$C69&gt;'All Items'!$D69,'All Items'!$C69&lt;=H$219),"→",""))))))))</f>
        <v/>
      </c>
      <c r="I71" s="47" t="str">
        <f>IF('All Items'!$F69=I$219,"★",IF('All Items'!$E69=I$219,"●",IF('All Items'!$F69=I$219,"★",IF('All Items'!$C69=I$219,"→",IF('All Items'!$D69=I$219,"→",IF(AND(I$219&gt;='All Items'!$C69,I$219&lt;='All Items'!$D69),"→",IF(AND('All Items'!$C69&gt;'All Items'!$D69,'All Items'!$D69&gt;=I$219),"→",IF(AND('All Items'!$C69&gt;'All Items'!$D69,'All Items'!$C69&lt;=I$219),"→",""))))))))</f>
        <v>→</v>
      </c>
      <c r="J71" s="49" t="str">
        <f>IF('All Items'!$F69=J$219,"★",IF('All Items'!$E69=J$219,"●",IF('All Items'!$F69=J$219,"★",IF('All Items'!$C69=J$219,"→",IF('All Items'!$D69=J$219,"→",IF(AND(J$219&gt;='All Items'!$C69,J$219&lt;='All Items'!$D69),"→",IF(AND('All Items'!$C69&gt;'All Items'!$D69,'All Items'!$D69&gt;=J$219),"→",IF(AND('All Items'!$C69&gt;'All Items'!$D69,'All Items'!$C69&lt;=J$219),"→",""))))))))</f>
        <v>→</v>
      </c>
      <c r="K71" s="47" t="str">
        <f>IF('All Items'!$F69=K$219,"★",IF('All Items'!$E69=K$219,"●",IF('All Items'!$F69=K$219,"★",IF('All Items'!$C69=K$219,"→",IF('All Items'!$D69=K$219,"→",IF(AND(K$219&gt;='All Items'!$C69,K$219&lt;='All Items'!$D69),"→",IF(AND('All Items'!$C69&gt;'All Items'!$D69,'All Items'!$D69&gt;=K$219),"→",IF(AND('All Items'!$C69&gt;'All Items'!$D69,'All Items'!$C69&lt;=K$219),"→",""))))))))</f>
        <v>→</v>
      </c>
      <c r="L71" s="49" t="str">
        <f>IF('All Items'!$F69=L$219,"★",IF('All Items'!$E69=L$219,"●",IF('All Items'!$F69=L$219,"★",IF('All Items'!$C69=L$219,"→",IF('All Items'!$D69=L$219,"→",IF(AND(L$219&gt;='All Items'!$C69,L$219&lt;='All Items'!$D69),"→",IF(AND('All Items'!$C69&gt;'All Items'!$D69,'All Items'!$D69&gt;=L$219),"→",IF(AND('All Items'!$C69&gt;'All Items'!$D69,'All Items'!$C69&lt;=L$219),"→",""))))))))</f>
        <v>●</v>
      </c>
      <c r="M71" s="47" t="str">
        <f>IF('All Items'!$F69=M$219,"★",IF('All Items'!$E69=M$219,"●",IF('All Items'!$F69=M$219,"★",IF('All Items'!$C69=M$219,"→",IF('All Items'!$D69=M$219,"→",IF(AND(M$219&gt;='All Items'!$C69,M$219&lt;='All Items'!$D69),"→",IF(AND('All Items'!$C69&gt;'All Items'!$D69,'All Items'!$D69&gt;=M$219),"→",IF(AND('All Items'!$C69&gt;'All Items'!$D69,'All Items'!$C69&lt;=M$219),"→",""))))))))</f>
        <v/>
      </c>
      <c r="N71" s="49" t="str">
        <f>IF('All Items'!$F69=N$219,"★",IF('All Items'!$E69=N$219,"●",IF('All Items'!$F69=N$219,"★",IF('All Items'!$C69=N$219,"→",IF('All Items'!$D69=N$219,"→",IF(AND(N$219&gt;='All Items'!$C69,N$219&lt;='All Items'!$D69),"→",IF(AND('All Items'!$C69&gt;'All Items'!$D69,'All Items'!$D69&gt;=N$219),"→",IF(AND('All Items'!$C69&gt;'All Items'!$D69,'All Items'!$C69&lt;=N$219),"→",""))))))))</f>
        <v/>
      </c>
      <c r="O71" s="11"/>
      <c r="V71" s="5"/>
    </row>
    <row r="72" spans="1:22" ht="25.5" x14ac:dyDescent="0.2">
      <c r="A72" s="97" t="str">
        <f>IF('All Items'!B70="","",HYPERLINK(VLOOKUP('All Items'!B70,Table26[],2,0),'All Items'!B70))</f>
        <v>MOE Reduction and CEIS Data</v>
      </c>
      <c r="B72" s="30" t="str">
        <f>IF('All Items'!A70="","",'All Items'!A70)</f>
        <v>Verify MOE/CEIS data accuracy and address discrepancies prior to submission.</v>
      </c>
      <c r="C72" s="47" t="str">
        <f>IF('All Items'!$F70=C$219,"★",IF('All Items'!$E70=C$219,"●",IF('All Items'!$F70=C$219,"★",IF('All Items'!$C70=C$219,"→",IF('All Items'!$D70=C$219,"→",IF(AND(C$219&gt;='All Items'!$C70,C$219&lt;='All Items'!$D70),"→",IF(AND('All Items'!$C70&gt;'All Items'!$D70,'All Items'!$D70&gt;=C$219),"→",IF(AND('All Items'!$C70&gt;'All Items'!$D70,'All Items'!$C70&lt;=C$219),"→",""))))))))</f>
        <v>●</v>
      </c>
      <c r="D72" s="49" t="str">
        <f>IF('All Items'!$F70=D$219,"★",IF('All Items'!$E70=D$219,"●",IF('All Items'!$F70=D$219,"★",IF('All Items'!$C70=D$219,"→",IF('All Items'!$D70=D$219,"→",IF(AND(D$219&gt;='All Items'!$C70,D$219&lt;='All Items'!$D70),"→",IF(AND('All Items'!$C70&gt;'All Items'!$D70,'All Items'!$D70&gt;=D$219),"→",IF(AND('All Items'!$C70&gt;'All Items'!$D70,'All Items'!$C70&lt;=D$219),"→",""))))))))</f>
        <v/>
      </c>
      <c r="E72" s="47" t="str">
        <f>IF('All Items'!$F70=E$219,"★",IF('All Items'!$E70=E$219,"●",IF('All Items'!$F70=E$219,"★",IF('All Items'!$C70=E$219,"→",IF('All Items'!$D70=E$219,"→",IF(AND(E$219&gt;='All Items'!$C70,E$219&lt;='All Items'!$D70),"→",IF(AND('All Items'!$C70&gt;'All Items'!$D70,'All Items'!$D70&gt;=E$219),"→",IF(AND('All Items'!$C70&gt;'All Items'!$D70,'All Items'!$C70&lt;=E$219),"→",""))))))))</f>
        <v/>
      </c>
      <c r="F72" s="49" t="str">
        <f>IF('All Items'!$F70=F$219,"★",IF('All Items'!$E70=F$219,"●",IF('All Items'!$F70=F$219,"★",IF('All Items'!$C70=F$219,"→",IF('All Items'!$D70=F$219,"→",IF(AND(F$219&gt;='All Items'!$C70,F$219&lt;='All Items'!$D70),"→",IF(AND('All Items'!$C70&gt;'All Items'!$D70,'All Items'!$D70&gt;=F$219),"→",IF(AND('All Items'!$C70&gt;'All Items'!$D70,'All Items'!$C70&lt;=F$219),"→",""))))))))</f>
        <v/>
      </c>
      <c r="G72" s="47" t="str">
        <f>IF('All Items'!$F70=G$219,"★",IF('All Items'!$E70=G$219,"●",IF('All Items'!$F70=G$219,"★",IF('All Items'!$C70=G$219,"→",IF('All Items'!$D70=G$219,"→",IF(AND(G$219&gt;='All Items'!$C70,G$219&lt;='All Items'!$D70),"→",IF(AND('All Items'!$C70&gt;'All Items'!$D70,'All Items'!$D70&gt;=G$219),"→",IF(AND('All Items'!$C70&gt;'All Items'!$D70,'All Items'!$C70&lt;=G$219),"→",""))))))))</f>
        <v/>
      </c>
      <c r="H72" s="49" t="str">
        <f>IF('All Items'!$F70=H$219,"★",IF('All Items'!$E70=H$219,"●",IF('All Items'!$F70=H$219,"★",IF('All Items'!$C70=H$219,"→",IF('All Items'!$D70=H$219,"→",IF(AND(H$219&gt;='All Items'!$C70,H$219&lt;='All Items'!$D70),"→",IF(AND('All Items'!$C70&gt;'All Items'!$D70,'All Items'!$D70&gt;=H$219),"→",IF(AND('All Items'!$C70&gt;'All Items'!$D70,'All Items'!$C70&lt;=H$219),"→",""))))))))</f>
        <v/>
      </c>
      <c r="I72" s="47" t="str">
        <f>IF('All Items'!$F70=I$219,"★",IF('All Items'!$E70=I$219,"●",IF('All Items'!$F70=I$219,"★",IF('All Items'!$C70=I$219,"→",IF('All Items'!$D70=I$219,"→",IF(AND(I$219&gt;='All Items'!$C70,I$219&lt;='All Items'!$D70),"→",IF(AND('All Items'!$C70&gt;'All Items'!$D70,'All Items'!$D70&gt;=I$219),"→",IF(AND('All Items'!$C70&gt;'All Items'!$D70,'All Items'!$C70&lt;=I$219),"→",""))))))))</f>
        <v/>
      </c>
      <c r="J72" s="49" t="str">
        <f>IF('All Items'!$F70=J$219,"★",IF('All Items'!$E70=J$219,"●",IF('All Items'!$F70=J$219,"★",IF('All Items'!$C70=J$219,"→",IF('All Items'!$D70=J$219,"→",IF(AND(J$219&gt;='All Items'!$C70,J$219&lt;='All Items'!$D70),"→",IF(AND('All Items'!$C70&gt;'All Items'!$D70,'All Items'!$D70&gt;=J$219),"→",IF(AND('All Items'!$C70&gt;'All Items'!$D70,'All Items'!$C70&lt;=J$219),"→",""))))))))</f>
        <v/>
      </c>
      <c r="K72" s="47" t="str">
        <f>IF('All Items'!$F70=K$219,"★",IF('All Items'!$E70=K$219,"●",IF('All Items'!$F70=K$219,"★",IF('All Items'!$C70=K$219,"→",IF('All Items'!$D70=K$219,"→",IF(AND(K$219&gt;='All Items'!$C70,K$219&lt;='All Items'!$D70),"→",IF(AND('All Items'!$C70&gt;'All Items'!$D70,'All Items'!$D70&gt;=K$219),"→",IF(AND('All Items'!$C70&gt;'All Items'!$D70,'All Items'!$C70&lt;=K$219),"→",""))))))))</f>
        <v/>
      </c>
      <c r="L72" s="49" t="str">
        <f>IF('All Items'!$F70=L$219,"★",IF('All Items'!$E70=L$219,"●",IF('All Items'!$F70=L$219,"★",IF('All Items'!$C70=L$219,"→",IF('All Items'!$D70=L$219,"→",IF(AND(L$219&gt;='All Items'!$C70,L$219&lt;='All Items'!$D70),"→",IF(AND('All Items'!$C70&gt;'All Items'!$D70,'All Items'!$D70&gt;=L$219),"→",IF(AND('All Items'!$C70&gt;'All Items'!$D70,'All Items'!$C70&lt;=L$219),"→",""))))))))</f>
        <v/>
      </c>
      <c r="M72" s="47" t="str">
        <f>IF('All Items'!$F70=M$219,"★",IF('All Items'!$E70=M$219,"●",IF('All Items'!$F70=M$219,"★",IF('All Items'!$C70=M$219,"→",IF('All Items'!$D70=M$219,"→",IF(AND(M$219&gt;='All Items'!$C70,M$219&lt;='All Items'!$D70),"→",IF(AND('All Items'!$C70&gt;'All Items'!$D70,'All Items'!$D70&gt;=M$219),"→",IF(AND('All Items'!$C70&gt;'All Items'!$D70,'All Items'!$C70&lt;=M$219),"→",""))))))))</f>
        <v>→</v>
      </c>
      <c r="N72" s="49" t="str">
        <f>IF('All Items'!$F70=N$219,"★",IF('All Items'!$E70=N$219,"●",IF('All Items'!$F70=N$219,"★",IF('All Items'!$C70=N$219,"→",IF('All Items'!$D70=N$219,"→",IF(AND(N$219&gt;='All Items'!$C70,N$219&lt;='All Items'!$D70),"→",IF(AND('All Items'!$C70&gt;'All Items'!$D70,'All Items'!$D70&gt;=N$219),"→",IF(AND('All Items'!$C70&gt;'All Items'!$D70,'All Items'!$C70&lt;=N$219),"→",""))))))))</f>
        <v>→</v>
      </c>
      <c r="V72" s="13"/>
    </row>
    <row r="73" spans="1:22" x14ac:dyDescent="0.2">
      <c r="A73" s="97" t="str">
        <f>IF('All Items'!B71="","",HYPERLINK(VLOOKUP('All Items'!B71,Table26[],2,0),'All Items'!B71))</f>
        <v>MOE Reduction and CEIS Data</v>
      </c>
      <c r="B73" s="30" t="str">
        <f>IF('All Items'!A71="","",'All Items'!A71)</f>
        <v>Submit MOE Reduction and CEIS Report via EMAPS to OSEP.</v>
      </c>
      <c r="C73" s="47" t="str">
        <f>IF('All Items'!$F71=C$219,"★",IF('All Items'!$E71=C$219,"●",IF('All Items'!$F71=C$219,"★",IF('All Items'!$C71=C$219,"→",IF('All Items'!$D71=C$219,"→",IF(AND(C$219&gt;='All Items'!$C71,C$219&lt;='All Items'!$D71),"→",IF(AND('All Items'!$C71&gt;'All Items'!$D71,'All Items'!$D71&gt;=C$219),"→",IF(AND('All Items'!$C71&gt;'All Items'!$D71,'All Items'!$C71&lt;=C$219),"→",""))))))))</f>
        <v>→</v>
      </c>
      <c r="D73" s="49" t="str">
        <f>IF('All Items'!$F71=D$219,"★",IF('All Items'!$E71=D$219,"●",IF('All Items'!$F71=D$219,"★",IF('All Items'!$C71=D$219,"→",IF('All Items'!$D71=D$219,"→",IF(AND(D$219&gt;='All Items'!$C71,D$219&lt;='All Items'!$D71),"→",IF(AND('All Items'!$C71&gt;'All Items'!$D71,'All Items'!$D71&gt;=D$219),"→",IF(AND('All Items'!$C71&gt;'All Items'!$D71,'All Items'!$C71&lt;=D$219),"→",""))))))))</f>
        <v>★</v>
      </c>
      <c r="E73" s="47" t="str">
        <f>IF('All Items'!$F71=E$219,"★",IF('All Items'!$E71=E$219,"●",IF('All Items'!$F71=E$219,"★",IF('All Items'!$C71=E$219,"→",IF('All Items'!$D71=E$219,"→",IF(AND(E$219&gt;='All Items'!$C71,E$219&lt;='All Items'!$D71),"→",IF(AND('All Items'!$C71&gt;'All Items'!$D71,'All Items'!$D71&gt;=E$219),"→",IF(AND('All Items'!$C71&gt;'All Items'!$D71,'All Items'!$C71&lt;=E$219),"→",""))))))))</f>
        <v/>
      </c>
      <c r="F73" s="49" t="str">
        <f>IF('All Items'!$F71=F$219,"★",IF('All Items'!$E71=F$219,"●",IF('All Items'!$F71=F$219,"★",IF('All Items'!$C71=F$219,"→",IF('All Items'!$D71=F$219,"→",IF(AND(F$219&gt;='All Items'!$C71,F$219&lt;='All Items'!$D71),"→",IF(AND('All Items'!$C71&gt;'All Items'!$D71,'All Items'!$D71&gt;=F$219),"→",IF(AND('All Items'!$C71&gt;'All Items'!$D71,'All Items'!$C71&lt;=F$219),"→",""))))))))</f>
        <v/>
      </c>
      <c r="G73" s="47" t="str">
        <f>IF('All Items'!$F71=G$219,"★",IF('All Items'!$E71=G$219,"●",IF('All Items'!$F71=G$219,"★",IF('All Items'!$C71=G$219,"→",IF('All Items'!$D71=G$219,"→",IF(AND(G$219&gt;='All Items'!$C71,G$219&lt;='All Items'!$D71),"→",IF(AND('All Items'!$C71&gt;'All Items'!$D71,'All Items'!$D71&gt;=G$219),"→",IF(AND('All Items'!$C71&gt;'All Items'!$D71,'All Items'!$C71&lt;=G$219),"→",""))))))))</f>
        <v/>
      </c>
      <c r="H73" s="49" t="str">
        <f>IF('All Items'!$F71=H$219,"★",IF('All Items'!$E71=H$219,"●",IF('All Items'!$F71=H$219,"★",IF('All Items'!$C71=H$219,"→",IF('All Items'!$D71=H$219,"→",IF(AND(H$219&gt;='All Items'!$C71,H$219&lt;='All Items'!$D71),"→",IF(AND('All Items'!$C71&gt;'All Items'!$D71,'All Items'!$D71&gt;=H$219),"→",IF(AND('All Items'!$C71&gt;'All Items'!$D71,'All Items'!$C71&lt;=H$219),"→",""))))))))</f>
        <v/>
      </c>
      <c r="I73" s="47" t="str">
        <f>IF('All Items'!$F71=I$219,"★",IF('All Items'!$E71=I$219,"●",IF('All Items'!$F71=I$219,"★",IF('All Items'!$C71=I$219,"→",IF('All Items'!$D71=I$219,"→",IF(AND(I$219&gt;='All Items'!$C71,I$219&lt;='All Items'!$D71),"→",IF(AND('All Items'!$C71&gt;'All Items'!$D71,'All Items'!$D71&gt;=I$219),"→",IF(AND('All Items'!$C71&gt;'All Items'!$D71,'All Items'!$C71&lt;=I$219),"→",""))))))))</f>
        <v/>
      </c>
      <c r="J73" s="49" t="str">
        <f>IF('All Items'!$F71=J$219,"★",IF('All Items'!$E71=J$219,"●",IF('All Items'!$F71=J$219,"★",IF('All Items'!$C71=J$219,"→",IF('All Items'!$D71=J$219,"→",IF(AND(J$219&gt;='All Items'!$C71,J$219&lt;='All Items'!$D71),"→",IF(AND('All Items'!$C71&gt;'All Items'!$D71,'All Items'!$D71&gt;=J$219),"→",IF(AND('All Items'!$C71&gt;'All Items'!$D71,'All Items'!$C71&lt;=J$219),"→",""))))))))</f>
        <v/>
      </c>
      <c r="K73" s="47" t="str">
        <f>IF('All Items'!$F71=K$219,"★",IF('All Items'!$E71=K$219,"●",IF('All Items'!$F71=K$219,"★",IF('All Items'!$C71=K$219,"→",IF('All Items'!$D71=K$219,"→",IF(AND(K$219&gt;='All Items'!$C71,K$219&lt;='All Items'!$D71),"→",IF(AND('All Items'!$C71&gt;'All Items'!$D71,'All Items'!$D71&gt;=K$219),"→",IF(AND('All Items'!$C71&gt;'All Items'!$D71,'All Items'!$C71&lt;=K$219),"→",""))))))))</f>
        <v/>
      </c>
      <c r="L73" s="49" t="str">
        <f>IF('All Items'!$F71=L$219,"★",IF('All Items'!$E71=L$219,"●",IF('All Items'!$F71=L$219,"★",IF('All Items'!$C71=L$219,"→",IF('All Items'!$D71=L$219,"→",IF(AND(L$219&gt;='All Items'!$C71,L$219&lt;='All Items'!$D71),"→",IF(AND('All Items'!$C71&gt;'All Items'!$D71,'All Items'!$D71&gt;=L$219),"→",IF(AND('All Items'!$C71&gt;'All Items'!$D71,'All Items'!$C71&lt;=L$219),"→",""))))))))</f>
        <v/>
      </c>
      <c r="M73" s="47" t="str">
        <f>IF('All Items'!$F71=M$219,"★",IF('All Items'!$E71=M$219,"●",IF('All Items'!$F71=M$219,"★",IF('All Items'!$C71=M$219,"→",IF('All Items'!$D71=M$219,"→",IF(AND(M$219&gt;='All Items'!$C71,M$219&lt;='All Items'!$D71),"→",IF(AND('All Items'!$C71&gt;'All Items'!$D71,'All Items'!$D71&gt;=M$219),"→",IF(AND('All Items'!$C71&gt;'All Items'!$D71,'All Items'!$C71&lt;=M$219),"→",""))))))))</f>
        <v/>
      </c>
      <c r="N73" s="49" t="str">
        <f>IF('All Items'!$F71=N$219,"★",IF('All Items'!$E71=N$219,"●",IF('All Items'!$F71=N$219,"★",IF('All Items'!$C71=N$219,"→",IF('All Items'!$D71=N$219,"→",IF(AND(N$219&gt;='All Items'!$C71,N$219&lt;='All Items'!$D71),"→",IF(AND('All Items'!$C71&gt;'All Items'!$D71,'All Items'!$D71&gt;=N$219),"→",IF(AND('All Items'!$C71&gt;'All Items'!$D71,'All Items'!$C71&lt;=N$219),"→",""))))))))</f>
        <v/>
      </c>
    </row>
    <row r="74" spans="1:22" ht="38.25" x14ac:dyDescent="0.2">
      <c r="A74" s="97" t="str">
        <f>IF('All Items'!B72="","",HYPERLINK(VLOOKUP('All Items'!B72,Table26[],2,0),'All Items'!B72))</f>
        <v>Proportionate Share</v>
      </c>
      <c r="B74" s="30" t="str">
        <f>IF('All Items'!A72="","",'All Items'!A72)</f>
        <v>Annually review, update, or create guidance and sample forms/letters to support LEAs on the requirements related to children who are parentally placed in private schools.</v>
      </c>
      <c r="C74" s="47" t="str">
        <f>IF('All Items'!$F72=C$219,"★",IF('All Items'!$E72=C$219,"●",IF('All Items'!$F72=C$219,"★",IF('All Items'!$C72=C$219,"→",IF('All Items'!$D72=C$219,"→",IF(AND(C$219&gt;='All Items'!$C72,C$219&lt;='All Items'!$D72),"→",IF(AND('All Items'!$C72&gt;'All Items'!$D72,'All Items'!$D72&gt;=C$219),"→",IF(AND('All Items'!$C72&gt;'All Items'!$D72,'All Items'!$C72&lt;=C$219),"→",""))))))))</f>
        <v>→</v>
      </c>
      <c r="D74" s="49" t="str">
        <f>IF('All Items'!$F72=D$219,"★",IF('All Items'!$E72=D$219,"●",IF('All Items'!$F72=D$219,"★",IF('All Items'!$C72=D$219,"→",IF('All Items'!$D72=D$219,"→",IF(AND(D$219&gt;='All Items'!$C72,D$219&lt;='All Items'!$D72),"→",IF(AND('All Items'!$C72&gt;'All Items'!$D72,'All Items'!$D72&gt;=D$219),"→",IF(AND('All Items'!$C72&gt;'All Items'!$D72,'All Items'!$C72&lt;=D$219),"→",""))))))))</f>
        <v>→</v>
      </c>
      <c r="E74" s="47" t="str">
        <f>IF('All Items'!$F72=E$219,"★",IF('All Items'!$E72=E$219,"●",IF('All Items'!$F72=E$219,"★",IF('All Items'!$C72=E$219,"→",IF('All Items'!$D72=E$219,"→",IF(AND(E$219&gt;='All Items'!$C72,E$219&lt;='All Items'!$D72),"→",IF(AND('All Items'!$C72&gt;'All Items'!$D72,'All Items'!$D72&gt;=E$219),"→",IF(AND('All Items'!$C72&gt;'All Items'!$D72,'All Items'!$C72&lt;=E$219),"→",""))))))))</f>
        <v>→</v>
      </c>
      <c r="F74" s="49" t="str">
        <f>IF('All Items'!$F72=F$219,"★",IF('All Items'!$E72=F$219,"●",IF('All Items'!$F72=F$219,"★",IF('All Items'!$C72=F$219,"→",IF('All Items'!$D72=F$219,"→",IF(AND(F$219&gt;='All Items'!$C72,F$219&lt;='All Items'!$D72),"→",IF(AND('All Items'!$C72&gt;'All Items'!$D72,'All Items'!$D72&gt;=F$219),"→",IF(AND('All Items'!$C72&gt;'All Items'!$D72,'All Items'!$C72&lt;=F$219),"→",""))))))))</f>
        <v>●</v>
      </c>
      <c r="G74" s="47" t="str">
        <f>IF('All Items'!$F72=G$219,"★",IF('All Items'!$E72=G$219,"●",IF('All Items'!$F72=G$219,"★",IF('All Items'!$C72=G$219,"→",IF('All Items'!$D72=G$219,"→",IF(AND(G$219&gt;='All Items'!$C72,G$219&lt;='All Items'!$D72),"→",IF(AND('All Items'!$C72&gt;'All Items'!$D72,'All Items'!$D72&gt;=G$219),"→",IF(AND('All Items'!$C72&gt;'All Items'!$D72,'All Items'!$C72&lt;=G$219),"→",""))))))))</f>
        <v/>
      </c>
      <c r="H74" s="49" t="str">
        <f>IF('All Items'!$F72=H$219,"★",IF('All Items'!$E72=H$219,"●",IF('All Items'!$F72=H$219,"★",IF('All Items'!$C72=H$219,"→",IF('All Items'!$D72=H$219,"→",IF(AND(H$219&gt;='All Items'!$C72,H$219&lt;='All Items'!$D72),"→",IF(AND('All Items'!$C72&gt;'All Items'!$D72,'All Items'!$D72&gt;=H$219),"→",IF(AND('All Items'!$C72&gt;'All Items'!$D72,'All Items'!$C72&lt;=H$219),"→",""))))))))</f>
        <v/>
      </c>
      <c r="I74" s="47" t="str">
        <f>IF('All Items'!$F72=I$219,"★",IF('All Items'!$E72=I$219,"●",IF('All Items'!$F72=I$219,"★",IF('All Items'!$C72=I$219,"→",IF('All Items'!$D72=I$219,"→",IF(AND(I$219&gt;='All Items'!$C72,I$219&lt;='All Items'!$D72),"→",IF(AND('All Items'!$C72&gt;'All Items'!$D72,'All Items'!$D72&gt;=I$219),"→",IF(AND('All Items'!$C72&gt;'All Items'!$D72,'All Items'!$C72&lt;=I$219),"→",""))))))))</f>
        <v/>
      </c>
      <c r="J74" s="49" t="str">
        <f>IF('All Items'!$F72=J$219,"★",IF('All Items'!$E72=J$219,"●",IF('All Items'!$F72=J$219,"★",IF('All Items'!$C72=J$219,"→",IF('All Items'!$D72=J$219,"→",IF(AND(J$219&gt;='All Items'!$C72,J$219&lt;='All Items'!$D72),"→",IF(AND('All Items'!$C72&gt;'All Items'!$D72,'All Items'!$D72&gt;=J$219),"→",IF(AND('All Items'!$C72&gt;'All Items'!$D72,'All Items'!$C72&lt;=J$219),"→",""))))))))</f>
        <v/>
      </c>
      <c r="K74" s="47" t="str">
        <f>IF('All Items'!$F72=K$219,"★",IF('All Items'!$E72=K$219,"●",IF('All Items'!$F72=K$219,"★",IF('All Items'!$C72=K$219,"→",IF('All Items'!$D72=K$219,"→",IF(AND(K$219&gt;='All Items'!$C72,K$219&lt;='All Items'!$D72),"→",IF(AND('All Items'!$C72&gt;'All Items'!$D72,'All Items'!$D72&gt;=K$219),"→",IF(AND('All Items'!$C72&gt;'All Items'!$D72,'All Items'!$C72&lt;=K$219),"→",""))))))))</f>
        <v/>
      </c>
      <c r="L74" s="49" t="str">
        <f>IF('All Items'!$F72=L$219,"★",IF('All Items'!$E72=L$219,"●",IF('All Items'!$F72=L$219,"★",IF('All Items'!$C72=L$219,"→",IF('All Items'!$D72=L$219,"→",IF(AND(L$219&gt;='All Items'!$C72,L$219&lt;='All Items'!$D72),"→",IF(AND('All Items'!$C72&gt;'All Items'!$D72,'All Items'!$D72&gt;=L$219),"→",IF(AND('All Items'!$C72&gt;'All Items'!$D72,'All Items'!$C72&lt;=L$219),"→",""))))))))</f>
        <v/>
      </c>
      <c r="M74" s="47" t="str">
        <f>IF('All Items'!$F72=M$219,"★",IF('All Items'!$E72=M$219,"●",IF('All Items'!$F72=M$219,"★",IF('All Items'!$C72=M$219,"→",IF('All Items'!$D72=M$219,"→",IF(AND(M$219&gt;='All Items'!$C72,M$219&lt;='All Items'!$D72),"→",IF(AND('All Items'!$C72&gt;'All Items'!$D72,'All Items'!$D72&gt;=M$219),"→",IF(AND('All Items'!$C72&gt;'All Items'!$D72,'All Items'!$C72&lt;=M$219),"→",""))))))))</f>
        <v/>
      </c>
      <c r="N74" s="49" t="str">
        <f>IF('All Items'!$F72=N$219,"★",IF('All Items'!$E72=N$219,"●",IF('All Items'!$F72=N$219,"★",IF('All Items'!$C72=N$219,"→",IF('All Items'!$D72=N$219,"→",IF(AND(N$219&gt;='All Items'!$C72,N$219&lt;='All Items'!$D72),"→",IF(AND('All Items'!$C72&gt;'All Items'!$D72,'All Items'!$D72&gt;=N$219),"→",IF(AND('All Items'!$C72&gt;'All Items'!$D72,'All Items'!$C72&lt;=N$219),"→",""))))))))</f>
        <v/>
      </c>
    </row>
    <row r="75" spans="1:22" ht="63.75" x14ac:dyDescent="0.2">
      <c r="A75" s="97" t="str">
        <f>IF('All Items'!B73="","",HYPERLINK(VLOOKUP('All Items'!B73,Table26[],2,0),'All Items'!B73))</f>
        <v>Proportionate Share</v>
      </c>
      <c r="B75" s="30" t="str">
        <f>IF('All Items'!A73="","",'All Items'!A73)</f>
        <v>When allocating IDEA Part B subgrants to LEAs, calculate and inform LEAs of the amount of IDEA Section 611 funds and Section 619 funds that must be spent on equitable services for parentally placed private school children or ensure that LEAs calculate the correct amount.</v>
      </c>
      <c r="C75" s="47" t="str">
        <f>IF('All Items'!$F73=C$219,"★",IF('All Items'!$E73=C$219,"●",IF('All Items'!$F73=C$219,"★",IF('All Items'!$C73=C$219,"→",IF('All Items'!$D73=C$219,"→",IF(AND(C$219&gt;='All Items'!$C73,C$219&lt;='All Items'!$D73),"→",IF(AND('All Items'!$C73&gt;'All Items'!$D73,'All Items'!$D73&gt;=C$219),"→",IF(AND('All Items'!$C73&gt;'All Items'!$D73,'All Items'!$C73&lt;=C$219),"→",""))))))))</f>
        <v/>
      </c>
      <c r="D75" s="49" t="str">
        <f>IF('All Items'!$F73=D$219,"★",IF('All Items'!$E73=D$219,"●",IF('All Items'!$F73=D$219,"★",IF('All Items'!$C73=D$219,"→",IF('All Items'!$D73=D$219,"→",IF(AND(D$219&gt;='All Items'!$C73,D$219&lt;='All Items'!$D73),"→",IF(AND('All Items'!$C73&gt;'All Items'!$D73,'All Items'!$D73&gt;=D$219),"→",IF(AND('All Items'!$C73&gt;'All Items'!$D73,'All Items'!$C73&lt;=D$219),"→",""))))))))</f>
        <v/>
      </c>
      <c r="E75" s="47" t="str">
        <f>IF('All Items'!$F73=E$219,"★",IF('All Items'!$E73=E$219,"●",IF('All Items'!$F73=E$219,"★",IF('All Items'!$C73=E$219,"→",IF('All Items'!$D73=E$219,"→",IF(AND(E$219&gt;='All Items'!$C73,E$219&lt;='All Items'!$D73),"→",IF(AND('All Items'!$C73&gt;'All Items'!$D73,'All Items'!$D73&gt;=E$219),"→",IF(AND('All Items'!$C73&gt;'All Items'!$D73,'All Items'!$C73&lt;=E$219),"→",""))))))))</f>
        <v/>
      </c>
      <c r="F75" s="49" t="str">
        <f>IF('All Items'!$F73=F$219,"★",IF('All Items'!$E73=F$219,"●",IF('All Items'!$F73=F$219,"★",IF('All Items'!$C73=F$219,"→",IF('All Items'!$D73=F$219,"→",IF(AND(F$219&gt;='All Items'!$C73,F$219&lt;='All Items'!$D73),"→",IF(AND('All Items'!$C73&gt;'All Items'!$D73,'All Items'!$D73&gt;=F$219),"→",IF(AND('All Items'!$C73&gt;'All Items'!$D73,'All Items'!$C73&lt;=F$219),"→",""))))))))</f>
        <v/>
      </c>
      <c r="G75" s="47" t="str">
        <f>IF('All Items'!$F73=G$219,"★",IF('All Items'!$E73=G$219,"●",IF('All Items'!$F73=G$219,"★",IF('All Items'!$C73=G$219,"→",IF('All Items'!$D73=G$219,"→",IF(AND(G$219&gt;='All Items'!$C73,G$219&lt;='All Items'!$D73),"→",IF(AND('All Items'!$C73&gt;'All Items'!$D73,'All Items'!$D73&gt;=G$219),"→",IF(AND('All Items'!$C73&gt;'All Items'!$D73,'All Items'!$C73&lt;=G$219),"→",""))))))))</f>
        <v/>
      </c>
      <c r="H75" s="49" t="str">
        <f>IF('All Items'!$F73=H$219,"★",IF('All Items'!$E73=H$219,"●",IF('All Items'!$F73=H$219,"★",IF('All Items'!$C73=H$219,"→",IF('All Items'!$D73=H$219,"→",IF(AND(H$219&gt;='All Items'!$C73,H$219&lt;='All Items'!$D73),"→",IF(AND('All Items'!$C73&gt;'All Items'!$D73,'All Items'!$D73&gt;=H$219),"→",IF(AND('All Items'!$C73&gt;'All Items'!$D73,'All Items'!$C73&lt;=H$219),"→",""))))))))</f>
        <v/>
      </c>
      <c r="I75" s="47" t="str">
        <f>IF('All Items'!$F73=I$219,"★",IF('All Items'!$E73=I$219,"●",IF('All Items'!$F73=I$219,"★",IF('All Items'!$C73=I$219,"→",IF('All Items'!$D73=I$219,"→",IF(AND(I$219&gt;='All Items'!$C73,I$219&lt;='All Items'!$D73),"→",IF(AND('All Items'!$C73&gt;'All Items'!$D73,'All Items'!$D73&gt;=I$219),"→",IF(AND('All Items'!$C73&gt;'All Items'!$D73,'All Items'!$C73&lt;=I$219),"→",""))))))))</f>
        <v/>
      </c>
      <c r="J75" s="49" t="str">
        <f>IF('All Items'!$F73=J$219,"★",IF('All Items'!$E73=J$219,"●",IF('All Items'!$F73=J$219,"★",IF('All Items'!$C73=J$219,"→",IF('All Items'!$D73=J$219,"→",IF(AND(J$219&gt;='All Items'!$C73,J$219&lt;='All Items'!$D73),"→",IF(AND('All Items'!$C73&gt;'All Items'!$D73,'All Items'!$D73&gt;=J$219),"→",IF(AND('All Items'!$C73&gt;'All Items'!$D73,'All Items'!$C73&lt;=J$219),"→",""))))))))</f>
        <v/>
      </c>
      <c r="K75" s="47" t="str">
        <f>IF('All Items'!$F73=K$219,"★",IF('All Items'!$E73=K$219,"●",IF('All Items'!$F73=K$219,"★",IF('All Items'!$C73=K$219,"→",IF('All Items'!$D73=K$219,"→",IF(AND(K$219&gt;='All Items'!$C73,K$219&lt;='All Items'!$D73),"→",IF(AND('All Items'!$C73&gt;'All Items'!$D73,'All Items'!$D73&gt;=K$219),"→",IF(AND('All Items'!$C73&gt;'All Items'!$D73,'All Items'!$C73&lt;=K$219),"→",""))))))))</f>
        <v/>
      </c>
      <c r="L75" s="49" t="str">
        <f>IF('All Items'!$F73=L$219,"★",IF('All Items'!$E73=L$219,"●",IF('All Items'!$F73=L$219,"★",IF('All Items'!$C73=L$219,"→",IF('All Items'!$D73=L$219,"→",IF(AND(L$219&gt;='All Items'!$C73,L$219&lt;='All Items'!$D73),"→",IF(AND('All Items'!$C73&gt;'All Items'!$D73,'All Items'!$D73&gt;=L$219),"→",IF(AND('All Items'!$C73&gt;'All Items'!$D73,'All Items'!$C73&lt;=L$219),"→",""))))))))</f>
        <v>→</v>
      </c>
      <c r="M75" s="47" t="str">
        <f>IF('All Items'!$F73=M$219,"★",IF('All Items'!$E73=M$219,"●",IF('All Items'!$F73=M$219,"★",IF('All Items'!$C73=M$219,"→",IF('All Items'!$D73=M$219,"→",IF(AND(M$219&gt;='All Items'!$C73,M$219&lt;='All Items'!$D73),"→",IF(AND('All Items'!$C73&gt;'All Items'!$D73,'All Items'!$D73&gt;=M$219),"→",IF(AND('All Items'!$C73&gt;'All Items'!$D73,'All Items'!$C73&lt;=M$219),"→",""))))))))</f>
        <v>→</v>
      </c>
      <c r="N75" s="49" t="str">
        <f>IF('All Items'!$F73=N$219,"★",IF('All Items'!$E73=N$219,"●",IF('All Items'!$F73=N$219,"★",IF('All Items'!$C73=N$219,"→",IF('All Items'!$D73=N$219,"→",IF(AND(N$219&gt;='All Items'!$C73,N$219&lt;='All Items'!$D73),"→",IF(AND('All Items'!$C73&gt;'All Items'!$D73,'All Items'!$D73&gt;=N$219),"→",IF(AND('All Items'!$C73&gt;'All Items'!$D73,'All Items'!$C73&lt;=N$219),"→",""))))))))</f>
        <v>●</v>
      </c>
    </row>
    <row r="76" spans="1:22" ht="38.25" x14ac:dyDescent="0.2">
      <c r="A76" s="97" t="str">
        <f>IF('All Items'!B74="","",HYPERLINK(VLOOKUP('All Items'!B74,Table26[],2,0),'All Items'!B74))</f>
        <v>Proportionate Share</v>
      </c>
      <c r="B76" s="30" t="str">
        <f>IF('All Items'!A74="","",'All Items'!A74)</f>
        <v xml:space="preserve">Review LEA applications for assurance that LEAs will provide a proportionate share of IDEA funds for equitable services to parentally placed private school children with disabilities. </v>
      </c>
      <c r="C76" s="47" t="str">
        <f>IF('All Items'!$F74=C$219,"★",IF('All Items'!$E74=C$219,"●",IF('All Items'!$F74=C$219,"★",IF('All Items'!$C74=C$219,"→",IF('All Items'!$D74=C$219,"→",IF(AND(C$219&gt;='All Items'!$C74,C$219&lt;='All Items'!$D74),"→",IF(AND('All Items'!$C74&gt;'All Items'!$D74,'All Items'!$D74&gt;=C$219),"→",IF(AND('All Items'!$C74&gt;'All Items'!$D74,'All Items'!$C74&lt;=C$219),"→",""))))))))</f>
        <v/>
      </c>
      <c r="D76" s="49" t="str">
        <f>IF('All Items'!$F74=D$219,"★",IF('All Items'!$E74=D$219,"●",IF('All Items'!$F74=D$219,"★",IF('All Items'!$C74=D$219,"→",IF('All Items'!$D74=D$219,"→",IF(AND(D$219&gt;='All Items'!$C74,D$219&lt;='All Items'!$D74),"→",IF(AND('All Items'!$C74&gt;'All Items'!$D74,'All Items'!$D74&gt;=D$219),"→",IF(AND('All Items'!$C74&gt;'All Items'!$D74,'All Items'!$C74&lt;=D$219),"→",""))))))))</f>
        <v/>
      </c>
      <c r="E76" s="47" t="str">
        <f>IF('All Items'!$F74=E$219,"★",IF('All Items'!$E74=E$219,"●",IF('All Items'!$F74=E$219,"★",IF('All Items'!$C74=E$219,"→",IF('All Items'!$D74=E$219,"→",IF(AND(E$219&gt;='All Items'!$C74,E$219&lt;='All Items'!$D74),"→",IF(AND('All Items'!$C74&gt;'All Items'!$D74,'All Items'!$D74&gt;=E$219),"→",IF(AND('All Items'!$C74&gt;'All Items'!$D74,'All Items'!$C74&lt;=E$219),"→",""))))))))</f>
        <v/>
      </c>
      <c r="F76" s="49" t="str">
        <f>IF('All Items'!$F74=F$219,"★",IF('All Items'!$E74=F$219,"●",IF('All Items'!$F74=F$219,"★",IF('All Items'!$C74=F$219,"→",IF('All Items'!$D74=F$219,"→",IF(AND(F$219&gt;='All Items'!$C74,F$219&lt;='All Items'!$D74),"→",IF(AND('All Items'!$C74&gt;'All Items'!$D74,'All Items'!$D74&gt;=F$219),"→",IF(AND('All Items'!$C74&gt;'All Items'!$D74,'All Items'!$C74&lt;=F$219),"→",""))))))))</f>
        <v/>
      </c>
      <c r="G76" s="47" t="str">
        <f>IF('All Items'!$F74=G$219,"★",IF('All Items'!$E74=G$219,"●",IF('All Items'!$F74=G$219,"★",IF('All Items'!$C74=G$219,"→",IF('All Items'!$D74=G$219,"→",IF(AND(G$219&gt;='All Items'!$C74,G$219&lt;='All Items'!$D74),"→",IF(AND('All Items'!$C74&gt;'All Items'!$D74,'All Items'!$D74&gt;=G$219),"→",IF(AND('All Items'!$C74&gt;'All Items'!$D74,'All Items'!$C74&lt;=G$219),"→",""))))))))</f>
        <v/>
      </c>
      <c r="H76" s="49" t="str">
        <f>IF('All Items'!$F74=H$219,"★",IF('All Items'!$E74=H$219,"●",IF('All Items'!$F74=H$219,"★",IF('All Items'!$C74=H$219,"→",IF('All Items'!$D74=H$219,"→",IF(AND(H$219&gt;='All Items'!$C74,H$219&lt;='All Items'!$D74),"→",IF(AND('All Items'!$C74&gt;'All Items'!$D74,'All Items'!$D74&gt;=H$219),"→",IF(AND('All Items'!$C74&gt;'All Items'!$D74,'All Items'!$C74&lt;=H$219),"→",""))))))))</f>
        <v/>
      </c>
      <c r="I76" s="47" t="str">
        <f>IF('All Items'!$F74=I$219,"★",IF('All Items'!$E74=I$219,"●",IF('All Items'!$F74=I$219,"★",IF('All Items'!$C74=I$219,"→",IF('All Items'!$D74=I$219,"→",IF(AND(I$219&gt;='All Items'!$C74,I$219&lt;='All Items'!$D74),"→",IF(AND('All Items'!$C74&gt;'All Items'!$D74,'All Items'!$D74&gt;=I$219),"→",IF(AND('All Items'!$C74&gt;'All Items'!$D74,'All Items'!$C74&lt;=I$219),"→",""))))))))</f>
        <v/>
      </c>
      <c r="J76" s="49" t="str">
        <f>IF('All Items'!$F74=J$219,"★",IF('All Items'!$E74=J$219,"●",IF('All Items'!$F74=J$219,"★",IF('All Items'!$C74=J$219,"→",IF('All Items'!$D74=J$219,"→",IF(AND(J$219&gt;='All Items'!$C74,J$219&lt;='All Items'!$D74),"→",IF(AND('All Items'!$C74&gt;'All Items'!$D74,'All Items'!$D74&gt;=J$219),"→",IF(AND('All Items'!$C74&gt;'All Items'!$D74,'All Items'!$C74&lt;=J$219),"→",""))))))))</f>
        <v/>
      </c>
      <c r="K76" s="47" t="str">
        <f>IF('All Items'!$F74=K$219,"★",IF('All Items'!$E74=K$219,"●",IF('All Items'!$F74=K$219,"★",IF('All Items'!$C74=K$219,"→",IF('All Items'!$D74=K$219,"→",IF(AND(K$219&gt;='All Items'!$C74,K$219&lt;='All Items'!$D74),"→",IF(AND('All Items'!$C74&gt;'All Items'!$D74,'All Items'!$D74&gt;=K$219),"→",IF(AND('All Items'!$C74&gt;'All Items'!$D74,'All Items'!$C74&lt;=K$219),"→",""))))))))</f>
        <v/>
      </c>
      <c r="L76" s="49" t="str">
        <f>IF('All Items'!$F74=L$219,"★",IF('All Items'!$E74=L$219,"●",IF('All Items'!$F74=L$219,"★",IF('All Items'!$C74=L$219,"→",IF('All Items'!$D74=L$219,"→",IF(AND(L$219&gt;='All Items'!$C74,L$219&lt;='All Items'!$D74),"→",IF(AND('All Items'!$C74&gt;'All Items'!$D74,'All Items'!$D74&gt;=L$219),"→",IF(AND('All Items'!$C74&gt;'All Items'!$D74,'All Items'!$C74&lt;=L$219),"→",""))))))))</f>
        <v>→</v>
      </c>
      <c r="M76" s="47" t="str">
        <f>IF('All Items'!$F74=M$219,"★",IF('All Items'!$E74=M$219,"●",IF('All Items'!$F74=M$219,"★",IF('All Items'!$C74=M$219,"→",IF('All Items'!$D74=M$219,"→",IF(AND(M$219&gt;='All Items'!$C74,M$219&lt;='All Items'!$D74),"→",IF(AND('All Items'!$C74&gt;'All Items'!$D74,'All Items'!$D74&gt;=M$219),"→",IF(AND('All Items'!$C74&gt;'All Items'!$D74,'All Items'!$C74&lt;=M$219),"→",""))))))))</f>
        <v>→</v>
      </c>
      <c r="N76" s="49" t="str">
        <f>IF('All Items'!$F74=N$219,"★",IF('All Items'!$E74=N$219,"●",IF('All Items'!$F74=N$219,"★",IF('All Items'!$C74=N$219,"→",IF('All Items'!$D74=N$219,"→",IF(AND(N$219&gt;='All Items'!$C74,N$219&lt;='All Items'!$D74),"→",IF(AND('All Items'!$C74&gt;'All Items'!$D74,'All Items'!$D74&gt;=N$219),"→",IF(AND('All Items'!$C74&gt;'All Items'!$D74,'All Items'!$C74&lt;=N$219),"→",""))))))))</f>
        <v>●</v>
      </c>
    </row>
    <row r="77" spans="1:22" ht="76.5" x14ac:dyDescent="0.2">
      <c r="A77" s="97" t="str">
        <f>IF('All Items'!B75="","",HYPERLINK(VLOOKUP('All Items'!B75,Table26[],2,0),'All Items'!B75))</f>
        <v>Proportionate Share</v>
      </c>
      <c r="B77" s="30" t="str">
        <f>IF('All Items'!A75="","",'All Items'!A75)</f>
        <v xml:space="preserve">Prior to collecting the 618 child count, collaborate with other departments within the SEA to plan for and provide TA to LEAs on timely and meaningful consultation that will occur throughout the year with representatives of private schools and representatives of parents of parentally placed private school children with disabilities. </v>
      </c>
      <c r="C77" s="47" t="str">
        <f>IF('All Items'!$F75=C$219,"★",IF('All Items'!$E75=C$219,"●",IF('All Items'!$F75=C$219,"★",IF('All Items'!$C75=C$219,"→",IF('All Items'!$D75=C$219,"→",IF(AND(C$219&gt;='All Items'!$C75,C$219&lt;='All Items'!$D75),"→",IF(AND('All Items'!$C75&gt;'All Items'!$D75,'All Items'!$D75&gt;=C$219),"→",IF(AND('All Items'!$C75&gt;'All Items'!$D75,'All Items'!$C75&lt;=C$219),"→",""))))))))</f>
        <v>→</v>
      </c>
      <c r="D77" s="49" t="str">
        <f>IF('All Items'!$F75=D$219,"★",IF('All Items'!$E75=D$219,"●",IF('All Items'!$F75=D$219,"★",IF('All Items'!$C75=D$219,"→",IF('All Items'!$D75=D$219,"→",IF(AND(D$219&gt;='All Items'!$C75,D$219&lt;='All Items'!$D75),"→",IF(AND('All Items'!$C75&gt;'All Items'!$D75,'All Items'!$D75&gt;=D$219),"→",IF(AND('All Items'!$C75&gt;'All Items'!$D75,'All Items'!$C75&lt;=D$219),"→",""))))))))</f>
        <v>→</v>
      </c>
      <c r="E77" s="47" t="str">
        <f>IF('All Items'!$F75=E$219,"★",IF('All Items'!$E75=E$219,"●",IF('All Items'!$F75=E$219,"★",IF('All Items'!$C75=E$219,"→",IF('All Items'!$D75=E$219,"→",IF(AND(E$219&gt;='All Items'!$C75,E$219&lt;='All Items'!$D75),"→",IF(AND('All Items'!$C75&gt;'All Items'!$D75,'All Items'!$D75&gt;=E$219),"→",IF(AND('All Items'!$C75&gt;'All Items'!$D75,'All Items'!$C75&lt;=E$219),"→",""))))))))</f>
        <v>→</v>
      </c>
      <c r="F77" s="49" t="str">
        <f>IF('All Items'!$F75=F$219,"★",IF('All Items'!$E75=F$219,"●",IF('All Items'!$F75=F$219,"★",IF('All Items'!$C75=F$219,"→",IF('All Items'!$D75=F$219,"→",IF(AND(F$219&gt;='All Items'!$C75,F$219&lt;='All Items'!$D75),"→",IF(AND('All Items'!$C75&gt;'All Items'!$D75,'All Items'!$D75&gt;=F$219),"→",IF(AND('All Items'!$C75&gt;'All Items'!$D75,'All Items'!$C75&lt;=F$219),"→",""))))))))</f>
        <v>→</v>
      </c>
      <c r="G77" s="47" t="str">
        <f>IF('All Items'!$F75=G$219,"★",IF('All Items'!$E75=G$219,"●",IF('All Items'!$F75=G$219,"★",IF('All Items'!$C75=G$219,"→",IF('All Items'!$D75=G$219,"→",IF(AND(G$219&gt;='All Items'!$C75,G$219&lt;='All Items'!$D75),"→",IF(AND('All Items'!$C75&gt;'All Items'!$D75,'All Items'!$D75&gt;=G$219),"→",IF(AND('All Items'!$C75&gt;'All Items'!$D75,'All Items'!$C75&lt;=G$219),"→",""))))))))</f>
        <v>→</v>
      </c>
      <c r="H77" s="49" t="str">
        <f>IF('All Items'!$F75=H$219,"★",IF('All Items'!$E75=H$219,"●",IF('All Items'!$F75=H$219,"★",IF('All Items'!$C75=H$219,"→",IF('All Items'!$D75=H$219,"→",IF(AND(H$219&gt;='All Items'!$C75,H$219&lt;='All Items'!$D75),"→",IF(AND('All Items'!$C75&gt;'All Items'!$D75,'All Items'!$D75&gt;=H$219),"→",IF(AND('All Items'!$C75&gt;'All Items'!$D75,'All Items'!$C75&lt;=H$219),"→",""))))))))</f>
        <v>●</v>
      </c>
      <c r="I77" s="47" t="str">
        <f>IF('All Items'!$F75=I$219,"★",IF('All Items'!$E75=I$219,"●",IF('All Items'!$F75=I$219,"★",IF('All Items'!$C75=I$219,"→",IF('All Items'!$D75=I$219,"→",IF(AND(I$219&gt;='All Items'!$C75,I$219&lt;='All Items'!$D75),"→",IF(AND('All Items'!$C75&gt;'All Items'!$D75,'All Items'!$D75&gt;=I$219),"→",IF(AND('All Items'!$C75&gt;'All Items'!$D75,'All Items'!$C75&lt;=I$219),"→",""))))))))</f>
        <v/>
      </c>
      <c r="J77" s="49" t="str">
        <f>IF('All Items'!$F75=J$219,"★",IF('All Items'!$E75=J$219,"●",IF('All Items'!$F75=J$219,"★",IF('All Items'!$C75=J$219,"→",IF('All Items'!$D75=J$219,"→",IF(AND(J$219&gt;='All Items'!$C75,J$219&lt;='All Items'!$D75),"→",IF(AND('All Items'!$C75&gt;'All Items'!$D75,'All Items'!$D75&gt;=J$219),"→",IF(AND('All Items'!$C75&gt;'All Items'!$D75,'All Items'!$C75&lt;=J$219),"→",""))))))))</f>
        <v/>
      </c>
      <c r="K77" s="47" t="str">
        <f>IF('All Items'!$F75=K$219,"★",IF('All Items'!$E75=K$219,"●",IF('All Items'!$F75=K$219,"★",IF('All Items'!$C75=K$219,"→",IF('All Items'!$D75=K$219,"→",IF(AND(K$219&gt;='All Items'!$C75,K$219&lt;='All Items'!$D75),"→",IF(AND('All Items'!$C75&gt;'All Items'!$D75,'All Items'!$D75&gt;=K$219),"→",IF(AND('All Items'!$C75&gt;'All Items'!$D75,'All Items'!$C75&lt;=K$219),"→",""))))))))</f>
        <v/>
      </c>
      <c r="L77" s="49" t="str">
        <f>IF('All Items'!$F75=L$219,"★",IF('All Items'!$E75=L$219,"●",IF('All Items'!$F75=L$219,"★",IF('All Items'!$C75=L$219,"→",IF('All Items'!$D75=L$219,"→",IF(AND(L$219&gt;='All Items'!$C75,L$219&lt;='All Items'!$D75),"→",IF(AND('All Items'!$C75&gt;'All Items'!$D75,'All Items'!$D75&gt;=L$219),"→",IF(AND('All Items'!$C75&gt;'All Items'!$D75,'All Items'!$C75&lt;=L$219),"→",""))))))))</f>
        <v/>
      </c>
      <c r="M77" s="47" t="str">
        <f>IF('All Items'!$F75=M$219,"★",IF('All Items'!$E75=M$219,"●",IF('All Items'!$F75=M$219,"★",IF('All Items'!$C75=M$219,"→",IF('All Items'!$D75=M$219,"→",IF(AND(M$219&gt;='All Items'!$C75,M$219&lt;='All Items'!$D75),"→",IF(AND('All Items'!$C75&gt;'All Items'!$D75,'All Items'!$D75&gt;=M$219),"→",IF(AND('All Items'!$C75&gt;'All Items'!$D75,'All Items'!$C75&lt;=M$219),"→",""))))))))</f>
        <v/>
      </c>
      <c r="N77" s="49" t="str">
        <f>IF('All Items'!$F75=N$219,"★",IF('All Items'!$E75=N$219,"●",IF('All Items'!$F75=N$219,"★",IF('All Items'!$C75=N$219,"→",IF('All Items'!$D75=N$219,"→",IF(AND(N$219&gt;='All Items'!$C75,N$219&lt;='All Items'!$D75),"→",IF(AND('All Items'!$C75&gt;'All Items'!$D75,'All Items'!$D75&gt;=N$219),"→",IF(AND('All Items'!$C75&gt;'All Items'!$D75,'All Items'!$C75&lt;=N$219),"→",""))))))))</f>
        <v/>
      </c>
    </row>
    <row r="78" spans="1:22" ht="38.25" x14ac:dyDescent="0.2">
      <c r="A78" s="97" t="str">
        <f>IF('All Items'!B76="","",HYPERLINK(VLOOKUP('All Items'!B76,Table26[],2,0),'All Items'!B76))</f>
        <v>Proportionate Share</v>
      </c>
      <c r="B78" s="30" t="str">
        <f>IF('All Items'!A76="","",'All Items'!A76)</f>
        <v>Provide TA to LEAs as they conduct the 618 data collection of the annual count of the number of parentally placed private school children with disabilities.</v>
      </c>
      <c r="C78" s="47" t="str">
        <f>IF('All Items'!$F76=C$219,"★",IF('All Items'!$E76=C$219,"●",IF('All Items'!$F76=C$219,"★",IF('All Items'!$C76=C$219,"→",IF('All Items'!$D76=C$219,"→",IF(AND(C$219&gt;='All Items'!$C76,C$219&lt;='All Items'!$D76),"→",IF(AND('All Items'!$C76&gt;'All Items'!$D76,'All Items'!$D76&gt;=C$219),"→",IF(AND('All Items'!$C76&gt;'All Items'!$D76,'All Items'!$C76&lt;=C$219),"→",""))))))))</f>
        <v/>
      </c>
      <c r="D78" s="49" t="str">
        <f>IF('All Items'!$F76=D$219,"★",IF('All Items'!$E76=D$219,"●",IF('All Items'!$F76=D$219,"★",IF('All Items'!$C76=D$219,"→",IF('All Items'!$D76=D$219,"→",IF(AND(D$219&gt;='All Items'!$C76,D$219&lt;='All Items'!$D76),"→",IF(AND('All Items'!$C76&gt;'All Items'!$D76,'All Items'!$D76&gt;=D$219),"→",IF(AND('All Items'!$C76&gt;'All Items'!$D76,'All Items'!$C76&lt;=D$219),"→",""))))))))</f>
        <v/>
      </c>
      <c r="E78" s="47" t="str">
        <f>IF('All Items'!$F76=E$219,"★",IF('All Items'!$E76=E$219,"●",IF('All Items'!$F76=E$219,"★",IF('All Items'!$C76=E$219,"→",IF('All Items'!$D76=E$219,"→",IF(AND(E$219&gt;='All Items'!$C76,E$219&lt;='All Items'!$D76),"→",IF(AND('All Items'!$C76&gt;'All Items'!$D76,'All Items'!$D76&gt;=E$219),"→",IF(AND('All Items'!$C76&gt;'All Items'!$D76,'All Items'!$C76&lt;=E$219),"→",""))))))))</f>
        <v/>
      </c>
      <c r="F78" s="49" t="str">
        <f>IF('All Items'!$F76=F$219,"★",IF('All Items'!$E76=F$219,"●",IF('All Items'!$F76=F$219,"★",IF('All Items'!$C76=F$219,"→",IF('All Items'!$D76=F$219,"→",IF(AND(F$219&gt;='All Items'!$C76,F$219&lt;='All Items'!$D76),"→",IF(AND('All Items'!$C76&gt;'All Items'!$D76,'All Items'!$D76&gt;=F$219),"→",IF(AND('All Items'!$C76&gt;'All Items'!$D76,'All Items'!$C76&lt;=F$219),"→",""))))))))</f>
        <v>→</v>
      </c>
      <c r="G78" s="47" t="str">
        <f>IF('All Items'!$F76=G$219,"★",IF('All Items'!$E76=G$219,"●",IF('All Items'!$F76=G$219,"★",IF('All Items'!$C76=G$219,"→",IF('All Items'!$D76=G$219,"→",IF(AND(G$219&gt;='All Items'!$C76,G$219&lt;='All Items'!$D76),"→",IF(AND('All Items'!$C76&gt;'All Items'!$D76,'All Items'!$D76&gt;=G$219),"→",IF(AND('All Items'!$C76&gt;'All Items'!$D76,'All Items'!$C76&lt;=G$219),"→",""))))))))</f>
        <v>→</v>
      </c>
      <c r="H78" s="49" t="str">
        <f>IF('All Items'!$F76=H$219,"★",IF('All Items'!$E76=H$219,"●",IF('All Items'!$F76=H$219,"★",IF('All Items'!$C76=H$219,"→",IF('All Items'!$D76=H$219,"→",IF(AND(H$219&gt;='All Items'!$C76,H$219&lt;='All Items'!$D76),"→",IF(AND('All Items'!$C76&gt;'All Items'!$D76,'All Items'!$D76&gt;=H$219),"→",IF(AND('All Items'!$C76&gt;'All Items'!$D76,'All Items'!$C76&lt;=H$219),"→",""))))))))</f>
        <v>●</v>
      </c>
      <c r="I78" s="47" t="str">
        <f>IF('All Items'!$F76=I$219,"★",IF('All Items'!$E76=I$219,"●",IF('All Items'!$F76=I$219,"★",IF('All Items'!$C76=I$219,"→",IF('All Items'!$D76=I$219,"→",IF(AND(I$219&gt;='All Items'!$C76,I$219&lt;='All Items'!$D76),"→",IF(AND('All Items'!$C76&gt;'All Items'!$D76,'All Items'!$D76&gt;=I$219),"→",IF(AND('All Items'!$C76&gt;'All Items'!$D76,'All Items'!$C76&lt;=I$219),"→",""))))))))</f>
        <v/>
      </c>
      <c r="J78" s="49" t="str">
        <f>IF('All Items'!$F76=J$219,"★",IF('All Items'!$E76=J$219,"●",IF('All Items'!$F76=J$219,"★",IF('All Items'!$C76=J$219,"→",IF('All Items'!$D76=J$219,"→",IF(AND(J$219&gt;='All Items'!$C76,J$219&lt;='All Items'!$D76),"→",IF(AND('All Items'!$C76&gt;'All Items'!$D76,'All Items'!$D76&gt;=J$219),"→",IF(AND('All Items'!$C76&gt;'All Items'!$D76,'All Items'!$C76&lt;=J$219),"→",""))))))))</f>
        <v/>
      </c>
      <c r="K78" s="47" t="str">
        <f>IF('All Items'!$F76=K$219,"★",IF('All Items'!$E76=K$219,"●",IF('All Items'!$F76=K$219,"★",IF('All Items'!$C76=K$219,"→",IF('All Items'!$D76=K$219,"→",IF(AND(K$219&gt;='All Items'!$C76,K$219&lt;='All Items'!$D76),"→",IF(AND('All Items'!$C76&gt;'All Items'!$D76,'All Items'!$D76&gt;=K$219),"→",IF(AND('All Items'!$C76&gt;'All Items'!$D76,'All Items'!$C76&lt;=K$219),"→",""))))))))</f>
        <v/>
      </c>
      <c r="L78" s="49" t="str">
        <f>IF('All Items'!$F76=L$219,"★",IF('All Items'!$E76=L$219,"●",IF('All Items'!$F76=L$219,"★",IF('All Items'!$C76=L$219,"→",IF('All Items'!$D76=L$219,"→",IF(AND(L$219&gt;='All Items'!$C76,L$219&lt;='All Items'!$D76),"→",IF(AND('All Items'!$C76&gt;'All Items'!$D76,'All Items'!$D76&gt;=L$219),"→",IF(AND('All Items'!$C76&gt;'All Items'!$D76,'All Items'!$C76&lt;=L$219),"→",""))))))))</f>
        <v/>
      </c>
      <c r="M78" s="47" t="str">
        <f>IF('All Items'!$F76=M$219,"★",IF('All Items'!$E76=M$219,"●",IF('All Items'!$F76=M$219,"★",IF('All Items'!$C76=M$219,"→",IF('All Items'!$D76=M$219,"→",IF(AND(M$219&gt;='All Items'!$C76,M$219&lt;='All Items'!$D76),"→",IF(AND('All Items'!$C76&gt;'All Items'!$D76,'All Items'!$D76&gt;=M$219),"→",IF(AND('All Items'!$C76&gt;'All Items'!$D76,'All Items'!$C76&lt;=M$219),"→",""))))))))</f>
        <v/>
      </c>
      <c r="N78" s="49" t="str">
        <f>IF('All Items'!$F76=N$219,"★",IF('All Items'!$E76=N$219,"●",IF('All Items'!$F76=N$219,"★",IF('All Items'!$C76=N$219,"→",IF('All Items'!$D76=N$219,"→",IF(AND(N$219&gt;='All Items'!$C76,N$219&lt;='All Items'!$D76),"→",IF(AND('All Items'!$C76&gt;'All Items'!$D76,'All Items'!$D76&gt;=N$219),"→",IF(AND('All Items'!$C76&gt;'All Items'!$D76,'All Items'!$C76&lt;=N$219),"→",""))))))))</f>
        <v/>
      </c>
    </row>
    <row r="79" spans="1:22" ht="63.75" x14ac:dyDescent="0.2">
      <c r="A79" s="97" t="str">
        <f>IF('All Items'!B77="","",HYPERLINK(VLOOKUP('All Items'!B77,Table26[],2,0),'All Items'!B77))</f>
        <v>Proportionate Share</v>
      </c>
      <c r="B79" s="30" t="str">
        <f>IF('All Items'!A77="","",'All Items'!A77)</f>
        <v>Review data and inform LEAs of unobligated amounts, as well as the fact that any funds required for parentally placed private school children that are unobligated by June 30 must be obligated as carryover for one additional year to be spent on parentally placed private school children with disabilities.</v>
      </c>
      <c r="C79" s="47" t="str">
        <f>IF('All Items'!$F77=C$219,"★",IF('All Items'!$E77=C$219,"●",IF('All Items'!$F77=C$219,"★",IF('All Items'!$C77=C$219,"→",IF('All Items'!$D77=C$219,"→",IF(AND(C$219&gt;='All Items'!$C77,C$219&lt;='All Items'!$D77),"→",IF(AND('All Items'!$C77&gt;'All Items'!$D77,'All Items'!$D77&gt;=C$219),"→",IF(AND('All Items'!$C77&gt;'All Items'!$D77,'All Items'!$C77&lt;=C$219),"→",""))))))))</f>
        <v/>
      </c>
      <c r="D79" s="49" t="str">
        <f>IF('All Items'!$F77=D$219,"★",IF('All Items'!$E77=D$219,"●",IF('All Items'!$F77=D$219,"★",IF('All Items'!$C77=D$219,"→",IF('All Items'!$D77=D$219,"→",IF(AND(D$219&gt;='All Items'!$C77,D$219&lt;='All Items'!$D77),"→",IF(AND('All Items'!$C77&gt;'All Items'!$D77,'All Items'!$D77&gt;=D$219),"→",IF(AND('All Items'!$C77&gt;'All Items'!$D77,'All Items'!$C77&lt;=D$219),"→",""))))))))</f>
        <v/>
      </c>
      <c r="E79" s="47" t="str">
        <f>IF('All Items'!$F77=E$219,"★",IF('All Items'!$E77=E$219,"●",IF('All Items'!$F77=E$219,"★",IF('All Items'!$C77=E$219,"→",IF('All Items'!$D77=E$219,"→",IF(AND(E$219&gt;='All Items'!$C77,E$219&lt;='All Items'!$D77),"→",IF(AND('All Items'!$C77&gt;'All Items'!$D77,'All Items'!$D77&gt;=E$219),"→",IF(AND('All Items'!$C77&gt;'All Items'!$D77,'All Items'!$C77&lt;=E$219),"→",""))))))))</f>
        <v/>
      </c>
      <c r="F79" s="49" t="str">
        <f>IF('All Items'!$F77=F$219,"★",IF('All Items'!$E77=F$219,"●",IF('All Items'!$F77=F$219,"★",IF('All Items'!$C77=F$219,"→",IF('All Items'!$D77=F$219,"→",IF(AND(F$219&gt;='All Items'!$C77,F$219&lt;='All Items'!$D77),"→",IF(AND('All Items'!$C77&gt;'All Items'!$D77,'All Items'!$D77&gt;=F$219),"→",IF(AND('All Items'!$C77&gt;'All Items'!$D77,'All Items'!$C77&lt;=F$219),"→",""))))))))</f>
        <v/>
      </c>
      <c r="G79" s="47" t="str">
        <f>IF('All Items'!$F77=G$219,"★",IF('All Items'!$E77=G$219,"●",IF('All Items'!$F77=G$219,"★",IF('All Items'!$C77=G$219,"→",IF('All Items'!$D77=G$219,"→",IF(AND(G$219&gt;='All Items'!$C77,G$219&lt;='All Items'!$D77),"→",IF(AND('All Items'!$C77&gt;'All Items'!$D77,'All Items'!$D77&gt;=G$219),"→",IF(AND('All Items'!$C77&gt;'All Items'!$D77,'All Items'!$C77&lt;=G$219),"→",""))))))))</f>
        <v/>
      </c>
      <c r="H79" s="49" t="str">
        <f>IF('All Items'!$F77=H$219,"★",IF('All Items'!$E77=H$219,"●",IF('All Items'!$F77=H$219,"★",IF('All Items'!$C77=H$219,"→",IF('All Items'!$D77=H$219,"→",IF(AND(H$219&gt;='All Items'!$C77,H$219&lt;='All Items'!$D77),"→",IF(AND('All Items'!$C77&gt;'All Items'!$D77,'All Items'!$D77&gt;=H$219),"→",IF(AND('All Items'!$C77&gt;'All Items'!$D77,'All Items'!$C77&lt;=H$219),"→",""))))))))</f>
        <v/>
      </c>
      <c r="I79" s="47" t="str">
        <f>IF('All Items'!$F77=I$219,"★",IF('All Items'!$E77=I$219,"●",IF('All Items'!$F77=I$219,"★",IF('All Items'!$C77=I$219,"→",IF('All Items'!$D77=I$219,"→",IF(AND(I$219&gt;='All Items'!$C77,I$219&lt;='All Items'!$D77),"→",IF(AND('All Items'!$C77&gt;'All Items'!$D77,'All Items'!$D77&gt;=I$219),"→",IF(AND('All Items'!$C77&gt;'All Items'!$D77,'All Items'!$C77&lt;=I$219),"→",""))))))))</f>
        <v/>
      </c>
      <c r="J79" s="49" t="str">
        <f>IF('All Items'!$F77=J$219,"★",IF('All Items'!$E77=J$219,"●",IF('All Items'!$F77=J$219,"★",IF('All Items'!$C77=J$219,"→",IF('All Items'!$D77=J$219,"→",IF(AND(J$219&gt;='All Items'!$C77,J$219&lt;='All Items'!$D77),"→",IF(AND('All Items'!$C77&gt;'All Items'!$D77,'All Items'!$D77&gt;=J$219),"→",IF(AND('All Items'!$C77&gt;'All Items'!$D77,'All Items'!$C77&lt;=J$219),"→",""))))))))</f>
        <v/>
      </c>
      <c r="K79" s="47" t="str">
        <f>IF('All Items'!$F77=K$219,"★",IF('All Items'!$E77=K$219,"●",IF('All Items'!$F77=K$219,"★",IF('All Items'!$C77=K$219,"→",IF('All Items'!$D77=K$219,"→",IF(AND(K$219&gt;='All Items'!$C77,K$219&lt;='All Items'!$D77),"→",IF(AND('All Items'!$C77&gt;'All Items'!$D77,'All Items'!$D77&gt;=K$219),"→",IF(AND('All Items'!$C77&gt;'All Items'!$D77,'All Items'!$C77&lt;=K$219),"→",""))))))))</f>
        <v>→</v>
      </c>
      <c r="L79" s="49" t="str">
        <f>IF('All Items'!$F77=L$219,"★",IF('All Items'!$E77=L$219,"●",IF('All Items'!$F77=L$219,"★",IF('All Items'!$C77=L$219,"→",IF('All Items'!$D77=L$219,"→",IF(AND(L$219&gt;='All Items'!$C77,L$219&lt;='All Items'!$D77),"→",IF(AND('All Items'!$C77&gt;'All Items'!$D77,'All Items'!$D77&gt;=L$219),"→",IF(AND('All Items'!$C77&gt;'All Items'!$D77,'All Items'!$C77&lt;=L$219),"→",""))))))))</f>
        <v>→</v>
      </c>
      <c r="M79" s="47" t="str">
        <f>IF('All Items'!$F77=M$219,"★",IF('All Items'!$E77=M$219,"●",IF('All Items'!$F77=M$219,"★",IF('All Items'!$C77=M$219,"→",IF('All Items'!$D77=M$219,"→",IF(AND(M$219&gt;='All Items'!$C77,M$219&lt;='All Items'!$D77),"→",IF(AND('All Items'!$C77&gt;'All Items'!$D77,'All Items'!$D77&gt;=M$219),"→",IF(AND('All Items'!$C77&gt;'All Items'!$D77,'All Items'!$C77&lt;=M$219),"→",""))))))))</f>
        <v>→</v>
      </c>
      <c r="N79" s="49" t="str">
        <f>IF('All Items'!$F77=N$219,"★",IF('All Items'!$E77=N$219,"●",IF('All Items'!$F77=N$219,"★",IF('All Items'!$C77=N$219,"→",IF('All Items'!$D77=N$219,"→",IF(AND(N$219&gt;='All Items'!$C77,N$219&lt;='All Items'!$D77),"→",IF(AND('All Items'!$C77&gt;'All Items'!$D77,'All Items'!$D77&gt;=N$219),"→",IF(AND('All Items'!$C77&gt;'All Items'!$D77,'All Items'!$C77&lt;=N$219),"→",""))))))))</f>
        <v>●</v>
      </c>
      <c r="O79" s="41"/>
      <c r="P79" s="2"/>
    </row>
    <row r="80" spans="1:22" ht="51" x14ac:dyDescent="0.2">
      <c r="A80" s="97" t="str">
        <f>IF('All Items'!B78="","",HYPERLINK(VLOOKUP('All Items'!B78,Table26[],2,0),'All Items'!B78))</f>
        <v>Proportionate Share</v>
      </c>
      <c r="B80" s="30" t="str">
        <f>IF('All Items'!A78="","",'All Items'!A78)</f>
        <v>Review unexpended carryover funds and, upon verification that the LEA received affirmation from the private school and cannot expend the funds on equitable services, release funds for use 90 days prior to the end of the obligation period.</v>
      </c>
      <c r="C80" s="47" t="str">
        <f>IF('All Items'!$F78=C$219,"★",IF('All Items'!$E78=C$219,"●",IF('All Items'!$F78=C$219,"★",IF('All Items'!$C78=C$219,"→",IF('All Items'!$D78=C$219,"→",IF(AND(C$219&gt;='All Items'!$C78,C$219&lt;='All Items'!$D78),"→",IF(AND('All Items'!$C78&gt;'All Items'!$D78,'All Items'!$D78&gt;=C$219),"→",IF(AND('All Items'!$C78&gt;'All Items'!$D78,'All Items'!$C78&lt;=C$219),"→",""))))))))</f>
        <v/>
      </c>
      <c r="D80" s="49" t="str">
        <f>IF('All Items'!$F78=D$219,"★",IF('All Items'!$E78=D$219,"●",IF('All Items'!$F78=D$219,"★",IF('All Items'!$C78=D$219,"→",IF('All Items'!$D78=D$219,"→",IF(AND(D$219&gt;='All Items'!$C78,D$219&lt;='All Items'!$D78),"→",IF(AND('All Items'!$C78&gt;'All Items'!$D78,'All Items'!$D78&gt;=D$219),"→",IF(AND('All Items'!$C78&gt;'All Items'!$D78,'All Items'!$C78&lt;=D$219),"→",""))))))))</f>
        <v/>
      </c>
      <c r="E80" s="47" t="str">
        <f>IF('All Items'!$F78=E$219,"★",IF('All Items'!$E78=E$219,"●",IF('All Items'!$F78=E$219,"★",IF('All Items'!$C78=E$219,"→",IF('All Items'!$D78=E$219,"→",IF(AND(E$219&gt;='All Items'!$C78,E$219&lt;='All Items'!$D78),"→",IF(AND('All Items'!$C78&gt;'All Items'!$D78,'All Items'!$D78&gt;=E$219),"→",IF(AND('All Items'!$C78&gt;'All Items'!$D78,'All Items'!$C78&lt;=E$219),"→",""))))))))</f>
        <v/>
      </c>
      <c r="F80" s="49" t="str">
        <f>IF('All Items'!$F78=F$219,"★",IF('All Items'!$E78=F$219,"●",IF('All Items'!$F78=F$219,"★",IF('All Items'!$C78=F$219,"→",IF('All Items'!$D78=F$219,"→",IF(AND(F$219&gt;='All Items'!$C78,F$219&lt;='All Items'!$D78),"→",IF(AND('All Items'!$C78&gt;'All Items'!$D78,'All Items'!$D78&gt;=F$219),"→",IF(AND('All Items'!$C78&gt;'All Items'!$D78,'All Items'!$C78&lt;=F$219),"→",""))))))))</f>
        <v/>
      </c>
      <c r="G80" s="47" t="str">
        <f>IF('All Items'!$F78=G$219,"★",IF('All Items'!$E78=G$219,"●",IF('All Items'!$F78=G$219,"★",IF('All Items'!$C78=G$219,"→",IF('All Items'!$D78=G$219,"→",IF(AND(G$219&gt;='All Items'!$C78,G$219&lt;='All Items'!$D78),"→",IF(AND('All Items'!$C78&gt;'All Items'!$D78,'All Items'!$D78&gt;=G$219),"→",IF(AND('All Items'!$C78&gt;'All Items'!$D78,'All Items'!$C78&lt;=G$219),"→",""))))))))</f>
        <v/>
      </c>
      <c r="H80" s="49" t="str">
        <f>IF('All Items'!$F78=H$219,"★",IF('All Items'!$E78=H$219,"●",IF('All Items'!$F78=H$219,"★",IF('All Items'!$C78=H$219,"→",IF('All Items'!$D78=H$219,"→",IF(AND(H$219&gt;='All Items'!$C78,H$219&lt;='All Items'!$D78),"→",IF(AND('All Items'!$C78&gt;'All Items'!$D78,'All Items'!$D78&gt;=H$219),"→",IF(AND('All Items'!$C78&gt;'All Items'!$D78,'All Items'!$C78&lt;=H$219),"→",""))))))))</f>
        <v/>
      </c>
      <c r="I80" s="47" t="str">
        <f>IF('All Items'!$F78=I$219,"★",IF('All Items'!$E78=I$219,"●",IF('All Items'!$F78=I$219,"★",IF('All Items'!$C78=I$219,"→",IF('All Items'!$D78=I$219,"→",IF(AND(I$219&gt;='All Items'!$C78,I$219&lt;='All Items'!$D78),"→",IF(AND('All Items'!$C78&gt;'All Items'!$D78,'All Items'!$D78&gt;=I$219),"→",IF(AND('All Items'!$C78&gt;'All Items'!$D78,'All Items'!$C78&lt;=I$219),"→",""))))))))</f>
        <v/>
      </c>
      <c r="J80" s="49" t="str">
        <f>IF('All Items'!$F78=J$219,"★",IF('All Items'!$E78=J$219,"●",IF('All Items'!$F78=J$219,"★",IF('All Items'!$C78=J$219,"→",IF('All Items'!$D78=J$219,"→",IF(AND(J$219&gt;='All Items'!$C78,J$219&lt;='All Items'!$D78),"→",IF(AND('All Items'!$C78&gt;'All Items'!$D78,'All Items'!$D78&gt;=J$219),"→",IF(AND('All Items'!$C78&gt;'All Items'!$D78,'All Items'!$C78&lt;=J$219),"→",""))))))))</f>
        <v/>
      </c>
      <c r="K80" s="47" t="str">
        <f>IF('All Items'!$F78=K$219,"★",IF('All Items'!$E78=K$219,"●",IF('All Items'!$F78=K$219,"★",IF('All Items'!$C78=K$219,"→",IF('All Items'!$D78=K$219,"→",IF(AND(K$219&gt;='All Items'!$C78,K$219&lt;='All Items'!$D78),"→",IF(AND('All Items'!$C78&gt;'All Items'!$D78,'All Items'!$D78&gt;=K$219),"→",IF(AND('All Items'!$C78&gt;'All Items'!$D78,'All Items'!$C78&lt;=K$219),"→",""))))))))</f>
        <v/>
      </c>
      <c r="L80" s="49" t="str">
        <f>IF('All Items'!$F78=L$219,"★",IF('All Items'!$E78=L$219,"●",IF('All Items'!$F78=L$219,"★",IF('All Items'!$C78=L$219,"→",IF('All Items'!$D78=L$219,"→",IF(AND(L$219&gt;='All Items'!$C78,L$219&lt;='All Items'!$D78),"→",IF(AND('All Items'!$C78&gt;'All Items'!$D78,'All Items'!$D78&gt;=L$219),"→",IF(AND('All Items'!$C78&gt;'All Items'!$D78,'All Items'!$C78&lt;=L$219),"→",""))))))))</f>
        <v/>
      </c>
      <c r="M80" s="47" t="str">
        <f>IF('All Items'!$F78=M$219,"★",IF('All Items'!$E78=M$219,"●",IF('All Items'!$F78=M$219,"★",IF('All Items'!$C78=M$219,"→",IF('All Items'!$D78=M$219,"→",IF(AND(M$219&gt;='All Items'!$C78,M$219&lt;='All Items'!$D78),"→",IF(AND('All Items'!$C78&gt;'All Items'!$D78,'All Items'!$D78&gt;=M$219),"→",IF(AND('All Items'!$C78&gt;'All Items'!$D78,'All Items'!$C78&lt;=M$219),"→",""))))))))</f>
        <v>→</v>
      </c>
      <c r="N80" s="49" t="str">
        <f>IF('All Items'!$F78=N$219,"★",IF('All Items'!$E78=N$219,"●",IF('All Items'!$F78=N$219,"★",IF('All Items'!$C78=N$219,"→",IF('All Items'!$D78=N$219,"→",IF(AND(N$219&gt;='All Items'!$C78,N$219&lt;='All Items'!$D78),"→",IF(AND('All Items'!$C78&gt;'All Items'!$D78,'All Items'!$D78&gt;=N$219),"→",IF(AND('All Items'!$C78&gt;'All Items'!$D78,'All Items'!$C78&lt;=N$219),"→",""))))))))</f>
        <v>●</v>
      </c>
      <c r="O80" s="41"/>
      <c r="P80" s="2"/>
    </row>
    <row r="81" spans="1:16" ht="25.5" x14ac:dyDescent="0.2">
      <c r="A81" s="97" t="str">
        <f>IF('All Items'!B79="","",HYPERLINK(VLOOKUP('All Items'!B79,Table26[],2,0),'All Items'!B79))</f>
        <v>Risk Management—Subrecipient</v>
      </c>
      <c r="B81" s="30" t="str">
        <f>IF('All Items'!A79="","",'All Items'!A79)</f>
        <v xml:space="preserve">Provide subrecipients with training, tools, and resources for monitoring. </v>
      </c>
      <c r="C81" s="47" t="str">
        <f>IF('All Items'!$F79=C$219,"★",IF('All Items'!$E79=C$219,"●",IF('All Items'!$F79=C$219,"★",IF('All Items'!$C79=C$219,"→",IF('All Items'!$D79=C$219,"→",IF(AND(C$219&gt;='All Items'!$C79,C$219&lt;='All Items'!$D79),"→",IF(AND('All Items'!$C79&gt;'All Items'!$D79,'All Items'!$D79&gt;=C$219),"→",IF(AND('All Items'!$C79&gt;'All Items'!$D79,'All Items'!$C79&lt;=C$219),"→",""))))))))</f>
        <v>→</v>
      </c>
      <c r="D81" s="49" t="str">
        <f>IF('All Items'!$F79=D$219,"★",IF('All Items'!$E79=D$219,"●",IF('All Items'!$F79=D$219,"★",IF('All Items'!$C79=D$219,"→",IF('All Items'!$D79=D$219,"→",IF(AND(D$219&gt;='All Items'!$C79,D$219&lt;='All Items'!$D79),"→",IF(AND('All Items'!$C79&gt;'All Items'!$D79,'All Items'!$D79&gt;=D$219),"→",IF(AND('All Items'!$C79&gt;'All Items'!$D79,'All Items'!$C79&lt;=D$219),"→",""))))))))</f>
        <v>→</v>
      </c>
      <c r="E81" s="47" t="str">
        <f>IF('All Items'!$F79=E$219,"★",IF('All Items'!$E79=E$219,"●",IF('All Items'!$F79=E$219,"★",IF('All Items'!$C79=E$219,"→",IF('All Items'!$D79=E$219,"→",IF(AND(E$219&gt;='All Items'!$C79,E$219&lt;='All Items'!$D79),"→",IF(AND('All Items'!$C79&gt;'All Items'!$D79,'All Items'!$D79&gt;=E$219),"→",IF(AND('All Items'!$C79&gt;'All Items'!$D79,'All Items'!$C79&lt;=E$219),"→",""))))))))</f>
        <v>●</v>
      </c>
      <c r="F81" s="49" t="str">
        <f>IF('All Items'!$F79=F$219,"★",IF('All Items'!$E79=F$219,"●",IF('All Items'!$F79=F$219,"★",IF('All Items'!$C79=F$219,"→",IF('All Items'!$D79=F$219,"→",IF(AND(F$219&gt;='All Items'!$C79,F$219&lt;='All Items'!$D79),"→",IF(AND('All Items'!$C79&gt;'All Items'!$D79,'All Items'!$D79&gt;=F$219),"→",IF(AND('All Items'!$C79&gt;'All Items'!$D79,'All Items'!$C79&lt;=F$219),"→",""))))))))</f>
        <v/>
      </c>
      <c r="G81" s="47" t="str">
        <f>IF('All Items'!$F79=G$219,"★",IF('All Items'!$E79=G$219,"●",IF('All Items'!$F79=G$219,"★",IF('All Items'!$C79=G$219,"→",IF('All Items'!$D79=G$219,"→",IF(AND(G$219&gt;='All Items'!$C79,G$219&lt;='All Items'!$D79),"→",IF(AND('All Items'!$C79&gt;'All Items'!$D79,'All Items'!$D79&gt;=G$219),"→",IF(AND('All Items'!$C79&gt;'All Items'!$D79,'All Items'!$C79&lt;=G$219),"→",""))))))))</f>
        <v/>
      </c>
      <c r="H81" s="49" t="str">
        <f>IF('All Items'!$F79=H$219,"★",IF('All Items'!$E79=H$219,"●",IF('All Items'!$F79=H$219,"★",IF('All Items'!$C79=H$219,"→",IF('All Items'!$D79=H$219,"→",IF(AND(H$219&gt;='All Items'!$C79,H$219&lt;='All Items'!$D79),"→",IF(AND('All Items'!$C79&gt;'All Items'!$D79,'All Items'!$D79&gt;=H$219),"→",IF(AND('All Items'!$C79&gt;'All Items'!$D79,'All Items'!$C79&lt;=H$219),"→",""))))))))</f>
        <v/>
      </c>
      <c r="I81" s="47" t="str">
        <f>IF('All Items'!$F79=I$219,"★",IF('All Items'!$E79=I$219,"●",IF('All Items'!$F79=I$219,"★",IF('All Items'!$C79=I$219,"→",IF('All Items'!$D79=I$219,"→",IF(AND(I$219&gt;='All Items'!$C79,I$219&lt;='All Items'!$D79),"→",IF(AND('All Items'!$C79&gt;'All Items'!$D79,'All Items'!$D79&gt;=I$219),"→",IF(AND('All Items'!$C79&gt;'All Items'!$D79,'All Items'!$C79&lt;=I$219),"→",""))))))))</f>
        <v/>
      </c>
      <c r="J81" s="49" t="str">
        <f>IF('All Items'!$F79=J$219,"★",IF('All Items'!$E79=J$219,"●",IF('All Items'!$F79=J$219,"★",IF('All Items'!$C79=J$219,"→",IF('All Items'!$D79=J$219,"→",IF(AND(J$219&gt;='All Items'!$C79,J$219&lt;='All Items'!$D79),"→",IF(AND('All Items'!$C79&gt;'All Items'!$D79,'All Items'!$D79&gt;=J$219),"→",IF(AND('All Items'!$C79&gt;'All Items'!$D79,'All Items'!$C79&lt;=J$219),"→",""))))))))</f>
        <v/>
      </c>
      <c r="K81" s="47" t="str">
        <f>IF('All Items'!$F79=K$219,"★",IF('All Items'!$E79=K$219,"●",IF('All Items'!$F79=K$219,"★",IF('All Items'!$C79=K$219,"→",IF('All Items'!$D79=K$219,"→",IF(AND(K$219&gt;='All Items'!$C79,K$219&lt;='All Items'!$D79),"→",IF(AND('All Items'!$C79&gt;'All Items'!$D79,'All Items'!$D79&gt;=K$219),"→",IF(AND('All Items'!$C79&gt;'All Items'!$D79,'All Items'!$C79&lt;=K$219),"→",""))))))))</f>
        <v/>
      </c>
      <c r="L81" s="49" t="str">
        <f>IF('All Items'!$F79=L$219,"★",IF('All Items'!$E79=L$219,"●",IF('All Items'!$F79=L$219,"★",IF('All Items'!$C79=L$219,"→",IF('All Items'!$D79=L$219,"→",IF(AND(L$219&gt;='All Items'!$C79,L$219&lt;='All Items'!$D79),"→",IF(AND('All Items'!$C79&gt;'All Items'!$D79,'All Items'!$D79&gt;=L$219),"→",IF(AND('All Items'!$C79&gt;'All Items'!$D79,'All Items'!$C79&lt;=L$219),"→",""))))))))</f>
        <v/>
      </c>
      <c r="M81" s="47" t="str">
        <f>IF('All Items'!$F79=M$219,"★",IF('All Items'!$E79=M$219,"●",IF('All Items'!$F79=M$219,"★",IF('All Items'!$C79=M$219,"→",IF('All Items'!$D79=M$219,"→",IF(AND(M$219&gt;='All Items'!$C79,M$219&lt;='All Items'!$D79),"→",IF(AND('All Items'!$C79&gt;'All Items'!$D79,'All Items'!$D79&gt;=M$219),"→",IF(AND('All Items'!$C79&gt;'All Items'!$D79,'All Items'!$C79&lt;=M$219),"→",""))))))))</f>
        <v/>
      </c>
      <c r="N81" s="49" t="str">
        <f>IF('All Items'!$F79=N$219,"★",IF('All Items'!$E79=N$219,"●",IF('All Items'!$F79=N$219,"★",IF('All Items'!$C79=N$219,"→",IF('All Items'!$D79=N$219,"→",IF(AND(N$219&gt;='All Items'!$C79,N$219&lt;='All Items'!$D79),"→",IF(AND('All Items'!$C79&gt;'All Items'!$D79,'All Items'!$D79&gt;=N$219),"→",IF(AND('All Items'!$C79&gt;'All Items'!$D79,'All Items'!$C79&lt;=N$219),"→",""))))))))</f>
        <v/>
      </c>
      <c r="O81" s="41"/>
      <c r="P81" s="2"/>
    </row>
    <row r="82" spans="1:16" ht="38.25" x14ac:dyDescent="0.2">
      <c r="A82" s="97" t="str">
        <f>IF('All Items'!B80="","",HYPERLINK(VLOOKUP('All Items'!B80,Table26[],2,0),'All Items'!B80))</f>
        <v>Risk Management—Subrecipient</v>
      </c>
      <c r="B82" s="30" t="str">
        <f>IF('All Items'!A80="","",'All Items'!A80)</f>
        <v xml:space="preserve">Develop and/or review risk indicators. Annually adjust risk indicators (scoring and/or weights) based on state priorities and subrecipient finding trends. </v>
      </c>
      <c r="C82" s="47" t="str">
        <f>IF('All Items'!$F80=C$219,"★",IF('All Items'!$E80=C$219,"●",IF('All Items'!$F80=C$219,"★",IF('All Items'!$C80=C$219,"→",IF('All Items'!$D80=C$219,"→",IF(AND(C$219&gt;='All Items'!$C80,C$219&lt;='All Items'!$D80),"→",IF(AND('All Items'!$C80&gt;'All Items'!$D80,'All Items'!$D80&gt;=C$219),"→",IF(AND('All Items'!$C80&gt;'All Items'!$D80,'All Items'!$C80&lt;=C$219),"→",""))))))))</f>
        <v/>
      </c>
      <c r="D82" s="49" t="str">
        <f>IF('All Items'!$F80=D$219,"★",IF('All Items'!$E80=D$219,"●",IF('All Items'!$F80=D$219,"★",IF('All Items'!$C80=D$219,"→",IF('All Items'!$D80=D$219,"→",IF(AND(D$219&gt;='All Items'!$C80,D$219&lt;='All Items'!$D80),"→",IF(AND('All Items'!$C80&gt;'All Items'!$D80,'All Items'!$D80&gt;=D$219),"→",IF(AND('All Items'!$C80&gt;'All Items'!$D80,'All Items'!$C80&lt;=D$219),"→",""))))))))</f>
        <v/>
      </c>
      <c r="E82" s="47" t="str">
        <f>IF('All Items'!$F80=E$219,"★",IF('All Items'!$E80=E$219,"●",IF('All Items'!$F80=E$219,"★",IF('All Items'!$C80=E$219,"→",IF('All Items'!$D80=E$219,"→",IF(AND(E$219&gt;='All Items'!$C80,E$219&lt;='All Items'!$D80),"→",IF(AND('All Items'!$C80&gt;'All Items'!$D80,'All Items'!$D80&gt;=E$219),"→",IF(AND('All Items'!$C80&gt;'All Items'!$D80,'All Items'!$C80&lt;=E$219),"→",""))))))))</f>
        <v>●</v>
      </c>
      <c r="F82" s="49" t="str">
        <f>IF('All Items'!$F80=F$219,"★",IF('All Items'!$E80=F$219,"●",IF('All Items'!$F80=F$219,"★",IF('All Items'!$C80=F$219,"→",IF('All Items'!$D80=F$219,"→",IF(AND(F$219&gt;='All Items'!$C80,F$219&lt;='All Items'!$D80),"→",IF(AND('All Items'!$C80&gt;'All Items'!$D80,'All Items'!$D80&gt;=F$219),"→",IF(AND('All Items'!$C80&gt;'All Items'!$D80,'All Items'!$C80&lt;=F$219),"→",""))))))))</f>
        <v/>
      </c>
      <c r="G82" s="47" t="str">
        <f>IF('All Items'!$F80=G$219,"★",IF('All Items'!$E80=G$219,"●",IF('All Items'!$F80=G$219,"★",IF('All Items'!$C80=G$219,"→",IF('All Items'!$D80=G$219,"→",IF(AND(G$219&gt;='All Items'!$C80,G$219&lt;='All Items'!$D80),"→",IF(AND('All Items'!$C80&gt;'All Items'!$D80,'All Items'!$D80&gt;=G$219),"→",IF(AND('All Items'!$C80&gt;'All Items'!$D80,'All Items'!$C80&lt;=G$219),"→",""))))))))</f>
        <v/>
      </c>
      <c r="H82" s="49" t="str">
        <f>IF('All Items'!$F80=H$219,"★",IF('All Items'!$E80=H$219,"●",IF('All Items'!$F80=H$219,"★",IF('All Items'!$C80=H$219,"→",IF('All Items'!$D80=H$219,"→",IF(AND(H$219&gt;='All Items'!$C80,H$219&lt;='All Items'!$D80),"→",IF(AND('All Items'!$C80&gt;'All Items'!$D80,'All Items'!$D80&gt;=H$219),"→",IF(AND('All Items'!$C80&gt;'All Items'!$D80,'All Items'!$C80&lt;=H$219),"→",""))))))))</f>
        <v/>
      </c>
      <c r="I82" s="47" t="str">
        <f>IF('All Items'!$F80=I$219,"★",IF('All Items'!$E80=I$219,"●",IF('All Items'!$F80=I$219,"★",IF('All Items'!$C80=I$219,"→",IF('All Items'!$D80=I$219,"→",IF(AND(I$219&gt;='All Items'!$C80,I$219&lt;='All Items'!$D80),"→",IF(AND('All Items'!$C80&gt;'All Items'!$D80,'All Items'!$D80&gt;=I$219),"→",IF(AND('All Items'!$C80&gt;'All Items'!$D80,'All Items'!$C80&lt;=I$219),"→",""))))))))</f>
        <v/>
      </c>
      <c r="J82" s="49" t="str">
        <f>IF('All Items'!$F80=J$219,"★",IF('All Items'!$E80=J$219,"●",IF('All Items'!$F80=J$219,"★",IF('All Items'!$C80=J$219,"→",IF('All Items'!$D80=J$219,"→",IF(AND(J$219&gt;='All Items'!$C80,J$219&lt;='All Items'!$D80),"→",IF(AND('All Items'!$C80&gt;'All Items'!$D80,'All Items'!$D80&gt;=J$219),"→",IF(AND('All Items'!$C80&gt;'All Items'!$D80,'All Items'!$C80&lt;=J$219),"→",""))))))))</f>
        <v/>
      </c>
      <c r="K82" s="47" t="str">
        <f>IF('All Items'!$F80=K$219,"★",IF('All Items'!$E80=K$219,"●",IF('All Items'!$F80=K$219,"★",IF('All Items'!$C80=K$219,"→",IF('All Items'!$D80=K$219,"→",IF(AND(K$219&gt;='All Items'!$C80,K$219&lt;='All Items'!$D80),"→",IF(AND('All Items'!$C80&gt;'All Items'!$D80,'All Items'!$D80&gt;=K$219),"→",IF(AND('All Items'!$C80&gt;'All Items'!$D80,'All Items'!$C80&lt;=K$219),"→",""))))))))</f>
        <v/>
      </c>
      <c r="L82" s="49" t="str">
        <f>IF('All Items'!$F80=L$219,"★",IF('All Items'!$E80=L$219,"●",IF('All Items'!$F80=L$219,"★",IF('All Items'!$C80=L$219,"→",IF('All Items'!$D80=L$219,"→",IF(AND(L$219&gt;='All Items'!$C80,L$219&lt;='All Items'!$D80),"→",IF(AND('All Items'!$C80&gt;'All Items'!$D80,'All Items'!$D80&gt;=L$219),"→",IF(AND('All Items'!$C80&gt;'All Items'!$D80,'All Items'!$C80&lt;=L$219),"→",""))))))))</f>
        <v/>
      </c>
      <c r="M82" s="47" t="str">
        <f>IF('All Items'!$F80=M$219,"★",IF('All Items'!$E80=M$219,"●",IF('All Items'!$F80=M$219,"★",IF('All Items'!$C80=M$219,"→",IF('All Items'!$D80=M$219,"→",IF(AND(M$219&gt;='All Items'!$C80,M$219&lt;='All Items'!$D80),"→",IF(AND('All Items'!$C80&gt;'All Items'!$D80,'All Items'!$D80&gt;=M$219),"→",IF(AND('All Items'!$C80&gt;'All Items'!$D80,'All Items'!$C80&lt;=M$219),"→",""))))))))</f>
        <v/>
      </c>
      <c r="N82" s="49" t="str">
        <f>IF('All Items'!$F80=N$219,"★",IF('All Items'!$E80=N$219,"●",IF('All Items'!$F80=N$219,"★",IF('All Items'!$C80=N$219,"→",IF('All Items'!$D80=N$219,"→",IF(AND(N$219&gt;='All Items'!$C80,N$219&lt;='All Items'!$D80),"→",IF(AND('All Items'!$C80&gt;'All Items'!$D80,'All Items'!$D80&gt;=N$219),"→",IF(AND('All Items'!$C80&gt;'All Items'!$D80,'All Items'!$C80&lt;=N$219),"→",""))))))))</f>
        <v/>
      </c>
      <c r="O82" s="41"/>
      <c r="P82" s="2"/>
    </row>
    <row r="83" spans="1:16" ht="25.5" x14ac:dyDescent="0.2">
      <c r="A83" s="97" t="str">
        <f>IF('All Items'!B81="","",HYPERLINK(VLOOKUP('All Items'!B81,Table26[],2,0),'All Items'!B81))</f>
        <v>Risk Management—Subrecipient</v>
      </c>
      <c r="B83" s="30" t="str">
        <f>IF('All Items'!A81="","",'All Items'!A81)</f>
        <v>Select subrecipients for current year monitoring in accordance with the state’s procedures.</v>
      </c>
      <c r="C83" s="47" t="str">
        <f>IF('All Items'!$F81=C$219,"★",IF('All Items'!$E81=C$219,"●",IF('All Items'!$F81=C$219,"★",IF('All Items'!$C81=C$219,"→",IF('All Items'!$D81=C$219,"→",IF(AND(C$219&gt;='All Items'!$C81,C$219&lt;='All Items'!$D81),"→",IF(AND('All Items'!$C81&gt;'All Items'!$D81,'All Items'!$D81&gt;=C$219),"→",IF(AND('All Items'!$C81&gt;'All Items'!$D81,'All Items'!$C81&lt;=C$219),"→",""))))))))</f>
        <v>→</v>
      </c>
      <c r="D83" s="49" t="str">
        <f>IF('All Items'!$F81=D$219,"★",IF('All Items'!$E81=D$219,"●",IF('All Items'!$F81=D$219,"★",IF('All Items'!$C81=D$219,"→",IF('All Items'!$D81=D$219,"→",IF(AND(D$219&gt;='All Items'!$C81,D$219&lt;='All Items'!$D81),"→",IF(AND('All Items'!$C81&gt;'All Items'!$D81,'All Items'!$D81&gt;=D$219),"→",IF(AND('All Items'!$C81&gt;'All Items'!$D81,'All Items'!$C81&lt;=D$219),"→",""))))))))</f>
        <v>→</v>
      </c>
      <c r="E83" s="47" t="str">
        <f>IF('All Items'!$F81=E$219,"★",IF('All Items'!$E81=E$219,"●",IF('All Items'!$F81=E$219,"★",IF('All Items'!$C81=E$219,"→",IF('All Items'!$D81=E$219,"→",IF(AND(E$219&gt;='All Items'!$C81,E$219&lt;='All Items'!$D81),"→",IF(AND('All Items'!$C81&gt;'All Items'!$D81,'All Items'!$D81&gt;=E$219),"→",IF(AND('All Items'!$C81&gt;'All Items'!$D81,'All Items'!$C81&lt;=E$219),"→",""))))))))</f>
        <v>●</v>
      </c>
      <c r="F83" s="49" t="str">
        <f>IF('All Items'!$F81=F$219,"★",IF('All Items'!$E81=F$219,"●",IF('All Items'!$F81=F$219,"★",IF('All Items'!$C81=F$219,"→",IF('All Items'!$D81=F$219,"→",IF(AND(F$219&gt;='All Items'!$C81,F$219&lt;='All Items'!$D81),"→",IF(AND('All Items'!$C81&gt;'All Items'!$D81,'All Items'!$D81&gt;=F$219),"→",IF(AND('All Items'!$C81&gt;'All Items'!$D81,'All Items'!$C81&lt;=F$219),"→",""))))))))</f>
        <v/>
      </c>
      <c r="G83" s="47" t="str">
        <f>IF('All Items'!$F81=G$219,"★",IF('All Items'!$E81=G$219,"●",IF('All Items'!$F81=G$219,"★",IF('All Items'!$C81=G$219,"→",IF('All Items'!$D81=G$219,"→",IF(AND(G$219&gt;='All Items'!$C81,G$219&lt;='All Items'!$D81),"→",IF(AND('All Items'!$C81&gt;'All Items'!$D81,'All Items'!$D81&gt;=G$219),"→",IF(AND('All Items'!$C81&gt;'All Items'!$D81,'All Items'!$C81&lt;=G$219),"→",""))))))))</f>
        <v/>
      </c>
      <c r="H83" s="49" t="str">
        <f>IF('All Items'!$F81=H$219,"★",IF('All Items'!$E81=H$219,"●",IF('All Items'!$F81=H$219,"★",IF('All Items'!$C81=H$219,"→",IF('All Items'!$D81=H$219,"→",IF(AND(H$219&gt;='All Items'!$C81,H$219&lt;='All Items'!$D81),"→",IF(AND('All Items'!$C81&gt;'All Items'!$D81,'All Items'!$D81&gt;=H$219),"→",IF(AND('All Items'!$C81&gt;'All Items'!$D81,'All Items'!$C81&lt;=H$219),"→",""))))))))</f>
        <v/>
      </c>
      <c r="I83" s="47" t="str">
        <f>IF('All Items'!$F81=I$219,"★",IF('All Items'!$E81=I$219,"●",IF('All Items'!$F81=I$219,"★",IF('All Items'!$C81=I$219,"→",IF('All Items'!$D81=I$219,"→",IF(AND(I$219&gt;='All Items'!$C81,I$219&lt;='All Items'!$D81),"→",IF(AND('All Items'!$C81&gt;'All Items'!$D81,'All Items'!$D81&gt;=I$219),"→",IF(AND('All Items'!$C81&gt;'All Items'!$D81,'All Items'!$C81&lt;=I$219),"→",""))))))))</f>
        <v/>
      </c>
      <c r="J83" s="49" t="str">
        <f>IF('All Items'!$F81=J$219,"★",IF('All Items'!$E81=J$219,"●",IF('All Items'!$F81=J$219,"★",IF('All Items'!$C81=J$219,"→",IF('All Items'!$D81=J$219,"→",IF(AND(J$219&gt;='All Items'!$C81,J$219&lt;='All Items'!$D81),"→",IF(AND('All Items'!$C81&gt;'All Items'!$D81,'All Items'!$D81&gt;=J$219),"→",IF(AND('All Items'!$C81&gt;'All Items'!$D81,'All Items'!$C81&lt;=J$219),"→",""))))))))</f>
        <v/>
      </c>
      <c r="K83" s="47" t="str">
        <f>IF('All Items'!$F81=K$219,"★",IF('All Items'!$E81=K$219,"●",IF('All Items'!$F81=K$219,"★",IF('All Items'!$C81=K$219,"→",IF('All Items'!$D81=K$219,"→",IF(AND(K$219&gt;='All Items'!$C81,K$219&lt;='All Items'!$D81),"→",IF(AND('All Items'!$C81&gt;'All Items'!$D81,'All Items'!$D81&gt;=K$219),"→",IF(AND('All Items'!$C81&gt;'All Items'!$D81,'All Items'!$C81&lt;=K$219),"→",""))))))))</f>
        <v>→</v>
      </c>
      <c r="L83" s="49" t="str">
        <f>IF('All Items'!$F81=L$219,"★",IF('All Items'!$E81=L$219,"●",IF('All Items'!$F81=L$219,"★",IF('All Items'!$C81=L$219,"→",IF('All Items'!$D81=L$219,"→",IF(AND(L$219&gt;='All Items'!$C81,L$219&lt;='All Items'!$D81),"→",IF(AND('All Items'!$C81&gt;'All Items'!$D81,'All Items'!$D81&gt;=L$219),"→",IF(AND('All Items'!$C81&gt;'All Items'!$D81,'All Items'!$C81&lt;=L$219),"→",""))))))))</f>
        <v>→</v>
      </c>
      <c r="M83" s="47" t="str">
        <f>IF('All Items'!$F81=M$219,"★",IF('All Items'!$E81=M$219,"●",IF('All Items'!$F81=M$219,"★",IF('All Items'!$C81=M$219,"→",IF('All Items'!$D81=M$219,"→",IF(AND(M$219&gt;='All Items'!$C81,M$219&lt;='All Items'!$D81),"→",IF(AND('All Items'!$C81&gt;'All Items'!$D81,'All Items'!$D81&gt;=M$219),"→",IF(AND('All Items'!$C81&gt;'All Items'!$D81,'All Items'!$C81&lt;=M$219),"→",""))))))))</f>
        <v>→</v>
      </c>
      <c r="N83" s="49" t="str">
        <f>IF('All Items'!$F81=N$219,"★",IF('All Items'!$E81=N$219,"●",IF('All Items'!$F81=N$219,"★",IF('All Items'!$C81=N$219,"→",IF('All Items'!$D81=N$219,"→",IF(AND(N$219&gt;='All Items'!$C81,N$219&lt;='All Items'!$D81),"→",IF(AND('All Items'!$C81&gt;'All Items'!$D81,'All Items'!$D81&gt;=N$219),"→",IF(AND('All Items'!$C81&gt;'All Items'!$D81,'All Items'!$C81&lt;=N$219),"→",""))))))))</f>
        <v>→</v>
      </c>
      <c r="O83" s="41"/>
      <c r="P83" s="2"/>
    </row>
    <row r="84" spans="1:16" x14ac:dyDescent="0.2">
      <c r="A84" s="97" t="str">
        <f>IF('All Items'!B82="","",HYPERLINK(VLOOKUP('All Items'!B82,Table26[],2,0),'All Items'!B82))</f>
        <v>Risk Management—Subrecipient</v>
      </c>
      <c r="B84" s="30" t="str">
        <f>IF('All Items'!A82="","",'All Items'!A82)</f>
        <v>Develop and/or revise fiscal monitoring tools.</v>
      </c>
      <c r="C84" s="47" t="str">
        <f>IF('All Items'!$F82=C$219,"★",IF('All Items'!$E82=C$219,"●",IF('All Items'!$F82=C$219,"★",IF('All Items'!$C82=C$219,"→",IF('All Items'!$D82=C$219,"→",IF(AND(C$219&gt;='All Items'!$C82,C$219&lt;='All Items'!$D82),"→",IF(AND('All Items'!$C82&gt;'All Items'!$D82,'All Items'!$D82&gt;=C$219),"→",IF(AND('All Items'!$C82&gt;'All Items'!$D82,'All Items'!$C82&lt;=C$219),"→",""))))))))</f>
        <v>→</v>
      </c>
      <c r="D84" s="49" t="str">
        <f>IF('All Items'!$F82=D$219,"★",IF('All Items'!$E82=D$219,"●",IF('All Items'!$F82=D$219,"★",IF('All Items'!$C82=D$219,"→",IF('All Items'!$D82=D$219,"→",IF(AND(D$219&gt;='All Items'!$C82,D$219&lt;='All Items'!$D82),"→",IF(AND('All Items'!$C82&gt;'All Items'!$D82,'All Items'!$D82&gt;=D$219),"→",IF(AND('All Items'!$C82&gt;'All Items'!$D82,'All Items'!$C82&lt;=D$219),"→",""))))))))</f>
        <v>→</v>
      </c>
      <c r="E84" s="47" t="str">
        <f>IF('All Items'!$F82=E$219,"★",IF('All Items'!$E82=E$219,"●",IF('All Items'!$F82=E$219,"★",IF('All Items'!$C82=E$219,"→",IF('All Items'!$D82=E$219,"→",IF(AND(E$219&gt;='All Items'!$C82,E$219&lt;='All Items'!$D82),"→",IF(AND('All Items'!$C82&gt;'All Items'!$D82,'All Items'!$D82&gt;=E$219),"→",IF(AND('All Items'!$C82&gt;'All Items'!$D82,'All Items'!$C82&lt;=E$219),"→",""))))))))</f>
        <v>●</v>
      </c>
      <c r="F84" s="49" t="str">
        <f>IF('All Items'!$F82=F$219,"★",IF('All Items'!$E82=F$219,"●",IF('All Items'!$F82=F$219,"★",IF('All Items'!$C82=F$219,"→",IF('All Items'!$D82=F$219,"→",IF(AND(F$219&gt;='All Items'!$C82,F$219&lt;='All Items'!$D82),"→",IF(AND('All Items'!$C82&gt;'All Items'!$D82,'All Items'!$D82&gt;=F$219),"→",IF(AND('All Items'!$C82&gt;'All Items'!$D82,'All Items'!$C82&lt;=F$219),"→",""))))))))</f>
        <v/>
      </c>
      <c r="G84" s="47" t="str">
        <f>IF('All Items'!$F82=G$219,"★",IF('All Items'!$E82=G$219,"●",IF('All Items'!$F82=G$219,"★",IF('All Items'!$C82=G$219,"→",IF('All Items'!$D82=G$219,"→",IF(AND(G$219&gt;='All Items'!$C82,G$219&lt;='All Items'!$D82),"→",IF(AND('All Items'!$C82&gt;'All Items'!$D82,'All Items'!$D82&gt;=G$219),"→",IF(AND('All Items'!$C82&gt;'All Items'!$D82,'All Items'!$C82&lt;=G$219),"→",""))))))))</f>
        <v/>
      </c>
      <c r="H84" s="49" t="str">
        <f>IF('All Items'!$F82=H$219,"★",IF('All Items'!$E82=H$219,"●",IF('All Items'!$F82=H$219,"★",IF('All Items'!$C82=H$219,"→",IF('All Items'!$D82=H$219,"→",IF(AND(H$219&gt;='All Items'!$C82,H$219&lt;='All Items'!$D82),"→",IF(AND('All Items'!$C82&gt;'All Items'!$D82,'All Items'!$D82&gt;=H$219),"→",IF(AND('All Items'!$C82&gt;'All Items'!$D82,'All Items'!$C82&lt;=H$219),"→",""))))))))</f>
        <v/>
      </c>
      <c r="I84" s="47" t="str">
        <f>IF('All Items'!$F82=I$219,"★",IF('All Items'!$E82=I$219,"●",IF('All Items'!$F82=I$219,"★",IF('All Items'!$C82=I$219,"→",IF('All Items'!$D82=I$219,"→",IF(AND(I$219&gt;='All Items'!$C82,I$219&lt;='All Items'!$D82),"→",IF(AND('All Items'!$C82&gt;'All Items'!$D82,'All Items'!$D82&gt;=I$219),"→",IF(AND('All Items'!$C82&gt;'All Items'!$D82,'All Items'!$C82&lt;=I$219),"→",""))))))))</f>
        <v/>
      </c>
      <c r="J84" s="49" t="str">
        <f>IF('All Items'!$F82=J$219,"★",IF('All Items'!$E82=J$219,"●",IF('All Items'!$F82=J$219,"★",IF('All Items'!$C82=J$219,"→",IF('All Items'!$D82=J$219,"→",IF(AND(J$219&gt;='All Items'!$C82,J$219&lt;='All Items'!$D82),"→",IF(AND('All Items'!$C82&gt;'All Items'!$D82,'All Items'!$D82&gt;=J$219),"→",IF(AND('All Items'!$C82&gt;'All Items'!$D82,'All Items'!$C82&lt;=J$219),"→",""))))))))</f>
        <v/>
      </c>
      <c r="K84" s="47" t="str">
        <f>IF('All Items'!$F82=K$219,"★",IF('All Items'!$E82=K$219,"●",IF('All Items'!$F82=K$219,"★",IF('All Items'!$C82=K$219,"→",IF('All Items'!$D82=K$219,"→",IF(AND(K$219&gt;='All Items'!$C82,K$219&lt;='All Items'!$D82),"→",IF(AND('All Items'!$C82&gt;'All Items'!$D82,'All Items'!$D82&gt;=K$219),"→",IF(AND('All Items'!$C82&gt;'All Items'!$D82,'All Items'!$C82&lt;=K$219),"→",""))))))))</f>
        <v/>
      </c>
      <c r="L84" s="49" t="str">
        <f>IF('All Items'!$F82=L$219,"★",IF('All Items'!$E82=L$219,"●",IF('All Items'!$F82=L$219,"★",IF('All Items'!$C82=L$219,"→",IF('All Items'!$D82=L$219,"→",IF(AND(L$219&gt;='All Items'!$C82,L$219&lt;='All Items'!$D82),"→",IF(AND('All Items'!$C82&gt;'All Items'!$D82,'All Items'!$D82&gt;=L$219),"→",IF(AND('All Items'!$C82&gt;'All Items'!$D82,'All Items'!$C82&lt;=L$219),"→",""))))))))</f>
        <v/>
      </c>
      <c r="M84" s="47" t="str">
        <f>IF('All Items'!$F82=M$219,"★",IF('All Items'!$E82=M$219,"●",IF('All Items'!$F82=M$219,"★",IF('All Items'!$C82=M$219,"→",IF('All Items'!$D82=M$219,"→",IF(AND(M$219&gt;='All Items'!$C82,M$219&lt;='All Items'!$D82),"→",IF(AND('All Items'!$C82&gt;'All Items'!$D82,'All Items'!$D82&gt;=M$219),"→",IF(AND('All Items'!$C82&gt;'All Items'!$D82,'All Items'!$C82&lt;=M$219),"→",""))))))))</f>
        <v/>
      </c>
      <c r="N84" s="49" t="str">
        <f>IF('All Items'!$F82=N$219,"★",IF('All Items'!$E82=N$219,"●",IF('All Items'!$F82=N$219,"★",IF('All Items'!$C82=N$219,"→",IF('All Items'!$D82=N$219,"→",IF(AND(N$219&gt;='All Items'!$C82,N$219&lt;='All Items'!$D82),"→",IF(AND('All Items'!$C82&gt;'All Items'!$D82,'All Items'!$D82&gt;=N$219),"→",IF(AND('All Items'!$C82&gt;'All Items'!$D82,'All Items'!$C82&lt;=N$219),"→",""))))))))</f>
        <v/>
      </c>
    </row>
    <row r="85" spans="1:16" x14ac:dyDescent="0.2">
      <c r="A85" s="97" t="str">
        <f>IF('All Items'!B83="","",HYPERLINK(VLOOKUP('All Items'!B83,Table26[],2,0),'All Items'!B83))</f>
        <v>Risk Management—Subrecipient</v>
      </c>
      <c r="B85" s="30" t="str">
        <f>IF('All Items'!A83="","",'All Items'!A83)</f>
        <v>Conduct fiscal monitoring activities.</v>
      </c>
      <c r="C85" s="47" t="str">
        <f>IF('All Items'!$F83=C$219,"★",IF('All Items'!$E83=C$219,"●",IF('All Items'!$F83=C$219,"★",IF('All Items'!$C83=C$219,"→",IF('All Items'!$D83=C$219,"→",IF(AND(C$219&gt;='All Items'!$C83,C$219&lt;='All Items'!$D83),"→",IF(AND('All Items'!$C83&gt;'All Items'!$D83,'All Items'!$D83&gt;=C$219),"→",IF(AND('All Items'!$C83&gt;'All Items'!$D83,'All Items'!$C83&lt;=C$219),"→",""))))))))</f>
        <v/>
      </c>
      <c r="D85" s="49" t="str">
        <f>IF('All Items'!$F83=D$219,"★",IF('All Items'!$E83=D$219,"●",IF('All Items'!$F83=D$219,"★",IF('All Items'!$C83=D$219,"→",IF('All Items'!$D83=D$219,"→",IF(AND(D$219&gt;='All Items'!$C83,D$219&lt;='All Items'!$D83),"→",IF(AND('All Items'!$C83&gt;'All Items'!$D83,'All Items'!$D83&gt;=D$219),"→",IF(AND('All Items'!$C83&gt;'All Items'!$D83,'All Items'!$C83&lt;=D$219),"→",""))))))))</f>
        <v/>
      </c>
      <c r="E85" s="47" t="str">
        <f>IF('All Items'!$F83=E$219,"★",IF('All Items'!$E83=E$219,"●",IF('All Items'!$F83=E$219,"★",IF('All Items'!$C83=E$219,"→",IF('All Items'!$D83=E$219,"→",IF(AND(E$219&gt;='All Items'!$C83,E$219&lt;='All Items'!$D83),"→",IF(AND('All Items'!$C83&gt;'All Items'!$D83,'All Items'!$D83&gt;=E$219),"→",IF(AND('All Items'!$C83&gt;'All Items'!$D83,'All Items'!$C83&lt;=E$219),"→",""))))))))</f>
        <v/>
      </c>
      <c r="F85" s="49" t="str">
        <f>IF('All Items'!$F83=F$219,"★",IF('All Items'!$E83=F$219,"●",IF('All Items'!$F83=F$219,"★",IF('All Items'!$C83=F$219,"→",IF('All Items'!$D83=F$219,"→",IF(AND(F$219&gt;='All Items'!$C83,F$219&lt;='All Items'!$D83),"→",IF(AND('All Items'!$C83&gt;'All Items'!$D83,'All Items'!$D83&gt;=F$219),"→",IF(AND('All Items'!$C83&gt;'All Items'!$D83,'All Items'!$C83&lt;=F$219),"→",""))))))))</f>
        <v>→</v>
      </c>
      <c r="G85" s="47" t="str">
        <f>IF('All Items'!$F83=G$219,"★",IF('All Items'!$E83=G$219,"●",IF('All Items'!$F83=G$219,"★",IF('All Items'!$C83=G$219,"→",IF('All Items'!$D83=G$219,"→",IF(AND(G$219&gt;='All Items'!$C83,G$219&lt;='All Items'!$D83),"→",IF(AND('All Items'!$C83&gt;'All Items'!$D83,'All Items'!$D83&gt;=G$219),"→",IF(AND('All Items'!$C83&gt;'All Items'!$D83,'All Items'!$C83&lt;=G$219),"→",""))))))))</f>
        <v>→</v>
      </c>
      <c r="H85" s="49" t="str">
        <f>IF('All Items'!$F83=H$219,"★",IF('All Items'!$E83=H$219,"●",IF('All Items'!$F83=H$219,"★",IF('All Items'!$C83=H$219,"→",IF('All Items'!$D83=H$219,"→",IF(AND(H$219&gt;='All Items'!$C83,H$219&lt;='All Items'!$D83),"→",IF(AND('All Items'!$C83&gt;'All Items'!$D83,'All Items'!$D83&gt;=H$219),"→",IF(AND('All Items'!$C83&gt;'All Items'!$D83,'All Items'!$C83&lt;=H$219),"→",""))))))))</f>
        <v>→</v>
      </c>
      <c r="I85" s="47" t="str">
        <f>IF('All Items'!$F83=I$219,"★",IF('All Items'!$E83=I$219,"●",IF('All Items'!$F83=I$219,"★",IF('All Items'!$C83=I$219,"→",IF('All Items'!$D83=I$219,"→",IF(AND(I$219&gt;='All Items'!$C83,I$219&lt;='All Items'!$D83),"→",IF(AND('All Items'!$C83&gt;'All Items'!$D83,'All Items'!$D83&gt;=I$219),"→",IF(AND('All Items'!$C83&gt;'All Items'!$D83,'All Items'!$C83&lt;=I$219),"→",""))))))))</f>
        <v>→</v>
      </c>
      <c r="J85" s="49" t="str">
        <f>IF('All Items'!$F83=J$219,"★",IF('All Items'!$E83=J$219,"●",IF('All Items'!$F83=J$219,"★",IF('All Items'!$C83=J$219,"→",IF('All Items'!$D83=J$219,"→",IF(AND(J$219&gt;='All Items'!$C83,J$219&lt;='All Items'!$D83),"→",IF(AND('All Items'!$C83&gt;'All Items'!$D83,'All Items'!$D83&gt;=J$219),"→",IF(AND('All Items'!$C83&gt;'All Items'!$D83,'All Items'!$C83&lt;=J$219),"→",""))))))))</f>
        <v>→</v>
      </c>
      <c r="K85" s="47" t="str">
        <f>IF('All Items'!$F83=K$219,"★",IF('All Items'!$E83=K$219,"●",IF('All Items'!$F83=K$219,"★",IF('All Items'!$C83=K$219,"→",IF('All Items'!$D83=K$219,"→",IF(AND(K$219&gt;='All Items'!$C83,K$219&lt;='All Items'!$D83),"→",IF(AND('All Items'!$C83&gt;'All Items'!$D83,'All Items'!$D83&gt;=K$219),"→",IF(AND('All Items'!$C83&gt;'All Items'!$D83,'All Items'!$C83&lt;=K$219),"→",""))))))))</f>
        <v>→</v>
      </c>
      <c r="L85" s="49" t="str">
        <f>IF('All Items'!$F83=L$219,"★",IF('All Items'!$E83=L$219,"●",IF('All Items'!$F83=L$219,"★",IF('All Items'!$C83=L$219,"→",IF('All Items'!$D83=L$219,"→",IF(AND(L$219&gt;='All Items'!$C83,L$219&lt;='All Items'!$D83),"→",IF(AND('All Items'!$C83&gt;'All Items'!$D83,'All Items'!$D83&gt;=L$219),"→",IF(AND('All Items'!$C83&gt;'All Items'!$D83,'All Items'!$C83&lt;=L$219),"→",""))))))))</f>
        <v>→</v>
      </c>
      <c r="M85" s="47" t="str">
        <f>IF('All Items'!$F83=M$219,"★",IF('All Items'!$E83=M$219,"●",IF('All Items'!$F83=M$219,"★",IF('All Items'!$C83=M$219,"→",IF('All Items'!$D83=M$219,"→",IF(AND(M$219&gt;='All Items'!$C83,M$219&lt;='All Items'!$D83),"→",IF(AND('All Items'!$C83&gt;'All Items'!$D83,'All Items'!$D83&gt;=M$219),"→",IF(AND('All Items'!$C83&gt;'All Items'!$D83,'All Items'!$C83&lt;=M$219),"→",""))))))))</f>
        <v>→</v>
      </c>
      <c r="N85" s="49" t="str">
        <f>IF('All Items'!$F83=N$219,"★",IF('All Items'!$E83=N$219,"●",IF('All Items'!$F83=N$219,"★",IF('All Items'!$C83=N$219,"→",IF('All Items'!$D83=N$219,"→",IF(AND(N$219&gt;='All Items'!$C83,N$219&lt;='All Items'!$D83),"→",IF(AND('All Items'!$C83&gt;'All Items'!$D83,'All Items'!$D83&gt;=N$219),"→",IF(AND('All Items'!$C83&gt;'All Items'!$D83,'All Items'!$C83&lt;=N$219),"→",""))))))))</f>
        <v>●</v>
      </c>
    </row>
    <row r="86" spans="1:16" ht="38.25" x14ac:dyDescent="0.2">
      <c r="A86" s="97" t="str">
        <f>IF('All Items'!B84="","",HYPERLINK(VLOOKUP('All Items'!B84,Table26[],2,0),'All Items'!B84))</f>
        <v>Risk Management—Subrecipient</v>
      </c>
      <c r="B86" s="30" t="str">
        <f>IF('All Items'!A84="","",'All Items'!A84)</f>
        <v>Issue monitoring reports (with findings as appropriate) citing the noncompliance, the timeline for corrections, and any corrective actions required.</v>
      </c>
      <c r="C86" s="47" t="str">
        <f>IF('All Items'!$F84=C$219,"★",IF('All Items'!$E84=C$219,"●",IF('All Items'!$F84=C$219,"★",IF('All Items'!$C84=C$219,"→",IF('All Items'!$D84=C$219,"→",IF(AND(C$219&gt;='All Items'!$C84,C$219&lt;='All Items'!$D84),"→",IF(AND('All Items'!$C84&gt;'All Items'!$D84,'All Items'!$D84&gt;=C$219),"→",IF(AND('All Items'!$C84&gt;'All Items'!$D84,'All Items'!$C84&lt;=C$219),"→",""))))))))</f>
        <v>→</v>
      </c>
      <c r="D86" s="49" t="str">
        <f>IF('All Items'!$F84=D$219,"★",IF('All Items'!$E84=D$219,"●",IF('All Items'!$F84=D$219,"★",IF('All Items'!$C84=D$219,"→",IF('All Items'!$D84=D$219,"→",IF(AND(D$219&gt;='All Items'!$C84,D$219&lt;='All Items'!$D84),"→",IF(AND('All Items'!$C84&gt;'All Items'!$D84,'All Items'!$D84&gt;=D$219),"→",IF(AND('All Items'!$C84&gt;'All Items'!$D84,'All Items'!$C84&lt;=D$219),"→",""))))))))</f>
        <v>→</v>
      </c>
      <c r="E86" s="47" t="str">
        <f>IF('All Items'!$F84=E$219,"★",IF('All Items'!$E84=E$219,"●",IF('All Items'!$F84=E$219,"★",IF('All Items'!$C84=E$219,"→",IF('All Items'!$D84=E$219,"→",IF(AND(E$219&gt;='All Items'!$C84,E$219&lt;='All Items'!$D84),"→",IF(AND('All Items'!$C84&gt;'All Items'!$D84,'All Items'!$D84&gt;=E$219),"→",IF(AND('All Items'!$C84&gt;'All Items'!$D84,'All Items'!$C84&lt;=E$219),"→",""))))))))</f>
        <v>→</v>
      </c>
      <c r="F86" s="49" t="str">
        <f>IF('All Items'!$F84=F$219,"★",IF('All Items'!$E84=F$219,"●",IF('All Items'!$F84=F$219,"★",IF('All Items'!$C84=F$219,"→",IF('All Items'!$D84=F$219,"→",IF(AND(F$219&gt;='All Items'!$C84,F$219&lt;='All Items'!$D84),"→",IF(AND('All Items'!$C84&gt;'All Items'!$D84,'All Items'!$D84&gt;=F$219),"→",IF(AND('All Items'!$C84&gt;'All Items'!$D84,'All Items'!$C84&lt;=F$219),"→",""))))))))</f>
        <v>→</v>
      </c>
      <c r="G86" s="47" t="str">
        <f>IF('All Items'!$F84=G$219,"★",IF('All Items'!$E84=G$219,"●",IF('All Items'!$F84=G$219,"★",IF('All Items'!$C84=G$219,"→",IF('All Items'!$D84=G$219,"→",IF(AND(G$219&gt;='All Items'!$C84,G$219&lt;='All Items'!$D84),"→",IF(AND('All Items'!$C84&gt;'All Items'!$D84,'All Items'!$D84&gt;=G$219),"→",IF(AND('All Items'!$C84&gt;'All Items'!$D84,'All Items'!$C84&lt;=G$219),"→",""))))))))</f>
        <v>→</v>
      </c>
      <c r="H86" s="49" t="str">
        <f>IF('All Items'!$F84=H$219,"★",IF('All Items'!$E84=H$219,"●",IF('All Items'!$F84=H$219,"★",IF('All Items'!$C84=H$219,"→",IF('All Items'!$D84=H$219,"→",IF(AND(H$219&gt;='All Items'!$C84,H$219&lt;='All Items'!$D84),"→",IF(AND('All Items'!$C84&gt;'All Items'!$D84,'All Items'!$D84&gt;=H$219),"→",IF(AND('All Items'!$C84&gt;'All Items'!$D84,'All Items'!$C84&lt;=H$219),"→",""))))))))</f>
        <v>→</v>
      </c>
      <c r="I86" s="47" t="str">
        <f>IF('All Items'!$F84=I$219,"★",IF('All Items'!$E84=I$219,"●",IF('All Items'!$F84=I$219,"★",IF('All Items'!$C84=I$219,"→",IF('All Items'!$D84=I$219,"→",IF(AND(I$219&gt;='All Items'!$C84,I$219&lt;='All Items'!$D84),"→",IF(AND('All Items'!$C84&gt;'All Items'!$D84,'All Items'!$D84&gt;=I$219),"→",IF(AND('All Items'!$C84&gt;'All Items'!$D84,'All Items'!$C84&lt;=I$219),"→",""))))))))</f>
        <v>→</v>
      </c>
      <c r="J86" s="49" t="str">
        <f>IF('All Items'!$F84=J$219,"★",IF('All Items'!$E84=J$219,"●",IF('All Items'!$F84=J$219,"★",IF('All Items'!$C84=J$219,"→",IF('All Items'!$D84=J$219,"→",IF(AND(J$219&gt;='All Items'!$C84,J$219&lt;='All Items'!$D84),"→",IF(AND('All Items'!$C84&gt;'All Items'!$D84,'All Items'!$D84&gt;=J$219),"→",IF(AND('All Items'!$C84&gt;'All Items'!$D84,'All Items'!$C84&lt;=J$219),"→",""))))))))</f>
        <v>→</v>
      </c>
      <c r="K86" s="47" t="str">
        <f>IF('All Items'!$F84=K$219,"★",IF('All Items'!$E84=K$219,"●",IF('All Items'!$F84=K$219,"★",IF('All Items'!$C84=K$219,"→",IF('All Items'!$D84=K$219,"→",IF(AND(K$219&gt;='All Items'!$C84,K$219&lt;='All Items'!$D84),"→",IF(AND('All Items'!$C84&gt;'All Items'!$D84,'All Items'!$D84&gt;=K$219),"→",IF(AND('All Items'!$C84&gt;'All Items'!$D84,'All Items'!$C84&lt;=K$219),"→",""))))))))</f>
        <v>→</v>
      </c>
      <c r="L86" s="49" t="str">
        <f>IF('All Items'!$F84=L$219,"★",IF('All Items'!$E84=L$219,"●",IF('All Items'!$F84=L$219,"★",IF('All Items'!$C84=L$219,"→",IF('All Items'!$D84=L$219,"→",IF(AND(L$219&gt;='All Items'!$C84,L$219&lt;='All Items'!$D84),"→",IF(AND('All Items'!$C84&gt;'All Items'!$D84,'All Items'!$D84&gt;=L$219),"→",IF(AND('All Items'!$C84&gt;'All Items'!$D84,'All Items'!$C84&lt;=L$219),"→",""))))))))</f>
        <v>→</v>
      </c>
      <c r="M86" s="47" t="str">
        <f>IF('All Items'!$F84=M$219,"★",IF('All Items'!$E84=M$219,"●",IF('All Items'!$F84=M$219,"★",IF('All Items'!$C84=M$219,"→",IF('All Items'!$D84=M$219,"→",IF(AND(M$219&gt;='All Items'!$C84,M$219&lt;='All Items'!$D84),"→",IF(AND('All Items'!$C84&gt;'All Items'!$D84,'All Items'!$D84&gt;=M$219),"→",IF(AND('All Items'!$C84&gt;'All Items'!$D84,'All Items'!$C84&lt;=M$219),"→",""))))))))</f>
        <v>→</v>
      </c>
      <c r="N86" s="49" t="str">
        <f>IF('All Items'!$F84=N$219,"★",IF('All Items'!$E84=N$219,"●",IF('All Items'!$F84=N$219,"★",IF('All Items'!$C84=N$219,"→",IF('All Items'!$D84=N$219,"→",IF(AND(N$219&gt;='All Items'!$C84,N$219&lt;='All Items'!$D84),"→",IF(AND('All Items'!$C84&gt;'All Items'!$D84,'All Items'!$D84&gt;=N$219),"→",IF(AND('All Items'!$C84&gt;'All Items'!$D84,'All Items'!$C84&lt;=N$219),"→",""))))))))</f>
        <v>●</v>
      </c>
    </row>
    <row r="87" spans="1:16" ht="25.5" x14ac:dyDescent="0.2">
      <c r="A87" s="97" t="str">
        <f>IF('All Items'!B85="","",HYPERLINK(VLOOKUP('All Items'!B85,Table26[],2,0),'All Items'!B85))</f>
        <v>Risk Management—Subrecipient</v>
      </c>
      <c r="B87" s="30" t="str">
        <f>IF('All Items'!A85="","",'All Items'!A85)</f>
        <v xml:space="preserve">Verify correction of each finding as soon as possible but no later than one year after identification.  </v>
      </c>
      <c r="C87" s="47" t="str">
        <f>IF('All Items'!$F85=C$219,"★",IF('All Items'!$E85=C$219,"●",IF('All Items'!$F85=C$219,"★",IF('All Items'!$C85=C$219,"→",IF('All Items'!$D85=C$219,"→",IF(AND(C$219&gt;='All Items'!$C85,C$219&lt;='All Items'!$D85),"→",IF(AND('All Items'!$C85&gt;'All Items'!$D85,'All Items'!$D85&gt;=C$219),"→",IF(AND('All Items'!$C85&gt;'All Items'!$D85,'All Items'!$C85&lt;=C$219),"→",""))))))))</f>
        <v>→</v>
      </c>
      <c r="D87" s="49" t="str">
        <f>IF('All Items'!$F85=D$219,"★",IF('All Items'!$E85=D$219,"●",IF('All Items'!$F85=D$219,"★",IF('All Items'!$C85=D$219,"→",IF('All Items'!$D85=D$219,"→",IF(AND(D$219&gt;='All Items'!$C85,D$219&lt;='All Items'!$D85),"→",IF(AND('All Items'!$C85&gt;'All Items'!$D85,'All Items'!$D85&gt;=D$219),"→",IF(AND('All Items'!$C85&gt;'All Items'!$D85,'All Items'!$C85&lt;=D$219),"→",""))))))))</f>
        <v>→</v>
      </c>
      <c r="E87" s="47" t="str">
        <f>IF('All Items'!$F85=E$219,"★",IF('All Items'!$E85=E$219,"●",IF('All Items'!$F85=E$219,"★",IF('All Items'!$C85=E$219,"→",IF('All Items'!$D85=E$219,"→",IF(AND(E$219&gt;='All Items'!$C85,E$219&lt;='All Items'!$D85),"→",IF(AND('All Items'!$C85&gt;'All Items'!$D85,'All Items'!$D85&gt;=E$219),"→",IF(AND('All Items'!$C85&gt;'All Items'!$D85,'All Items'!$C85&lt;=E$219),"→",""))))))))</f>
        <v>→</v>
      </c>
      <c r="F87" s="49" t="str">
        <f>IF('All Items'!$F85=F$219,"★",IF('All Items'!$E85=F$219,"●",IF('All Items'!$F85=F$219,"★",IF('All Items'!$C85=F$219,"→",IF('All Items'!$D85=F$219,"→",IF(AND(F$219&gt;='All Items'!$C85,F$219&lt;='All Items'!$D85),"→",IF(AND('All Items'!$C85&gt;'All Items'!$D85,'All Items'!$D85&gt;=F$219),"→",IF(AND('All Items'!$C85&gt;'All Items'!$D85,'All Items'!$C85&lt;=F$219),"→",""))))))))</f>
        <v>→</v>
      </c>
      <c r="G87" s="47" t="str">
        <f>IF('All Items'!$F85=G$219,"★",IF('All Items'!$E85=G$219,"●",IF('All Items'!$F85=G$219,"★",IF('All Items'!$C85=G$219,"→",IF('All Items'!$D85=G$219,"→",IF(AND(G$219&gt;='All Items'!$C85,G$219&lt;='All Items'!$D85),"→",IF(AND('All Items'!$C85&gt;'All Items'!$D85,'All Items'!$D85&gt;=G$219),"→",IF(AND('All Items'!$C85&gt;'All Items'!$D85,'All Items'!$C85&lt;=G$219),"→",""))))))))</f>
        <v>→</v>
      </c>
      <c r="H87" s="49" t="str">
        <f>IF('All Items'!$F85=H$219,"★",IF('All Items'!$E85=H$219,"●",IF('All Items'!$F85=H$219,"★",IF('All Items'!$C85=H$219,"→",IF('All Items'!$D85=H$219,"→",IF(AND(H$219&gt;='All Items'!$C85,H$219&lt;='All Items'!$D85),"→",IF(AND('All Items'!$C85&gt;'All Items'!$D85,'All Items'!$D85&gt;=H$219),"→",IF(AND('All Items'!$C85&gt;'All Items'!$D85,'All Items'!$C85&lt;=H$219),"→",""))))))))</f>
        <v>→</v>
      </c>
      <c r="I87" s="47" t="str">
        <f>IF('All Items'!$F85=I$219,"★",IF('All Items'!$E85=I$219,"●",IF('All Items'!$F85=I$219,"★",IF('All Items'!$C85=I$219,"→",IF('All Items'!$D85=I$219,"→",IF(AND(I$219&gt;='All Items'!$C85,I$219&lt;='All Items'!$D85),"→",IF(AND('All Items'!$C85&gt;'All Items'!$D85,'All Items'!$D85&gt;=I$219),"→",IF(AND('All Items'!$C85&gt;'All Items'!$D85,'All Items'!$C85&lt;=I$219),"→",""))))))))</f>
        <v>→</v>
      </c>
      <c r="J87" s="49" t="str">
        <f>IF('All Items'!$F85=J$219,"★",IF('All Items'!$E85=J$219,"●",IF('All Items'!$F85=J$219,"★",IF('All Items'!$C85=J$219,"→",IF('All Items'!$D85=J$219,"→",IF(AND(J$219&gt;='All Items'!$C85,J$219&lt;='All Items'!$D85),"→",IF(AND('All Items'!$C85&gt;'All Items'!$D85,'All Items'!$D85&gt;=J$219),"→",IF(AND('All Items'!$C85&gt;'All Items'!$D85,'All Items'!$C85&lt;=J$219),"→",""))))))))</f>
        <v>→</v>
      </c>
      <c r="K87" s="47" t="str">
        <f>IF('All Items'!$F85=K$219,"★",IF('All Items'!$E85=K$219,"●",IF('All Items'!$F85=K$219,"★",IF('All Items'!$C85=K$219,"→",IF('All Items'!$D85=K$219,"→",IF(AND(K$219&gt;='All Items'!$C85,K$219&lt;='All Items'!$D85),"→",IF(AND('All Items'!$C85&gt;'All Items'!$D85,'All Items'!$D85&gt;=K$219),"→",IF(AND('All Items'!$C85&gt;'All Items'!$D85,'All Items'!$C85&lt;=K$219),"→",""))))))))</f>
        <v>→</v>
      </c>
      <c r="L87" s="49" t="str">
        <f>IF('All Items'!$F85=L$219,"★",IF('All Items'!$E85=L$219,"●",IF('All Items'!$F85=L$219,"★",IF('All Items'!$C85=L$219,"→",IF('All Items'!$D85=L$219,"→",IF(AND(L$219&gt;='All Items'!$C85,L$219&lt;='All Items'!$D85),"→",IF(AND('All Items'!$C85&gt;'All Items'!$D85,'All Items'!$D85&gt;=L$219),"→",IF(AND('All Items'!$C85&gt;'All Items'!$D85,'All Items'!$C85&lt;=L$219),"→",""))))))))</f>
        <v>→</v>
      </c>
      <c r="M87" s="47" t="str">
        <f>IF('All Items'!$F85=M$219,"★",IF('All Items'!$E85=M$219,"●",IF('All Items'!$F85=M$219,"★",IF('All Items'!$C85=M$219,"→",IF('All Items'!$D85=M$219,"→",IF(AND(M$219&gt;='All Items'!$C85,M$219&lt;='All Items'!$D85),"→",IF(AND('All Items'!$C85&gt;'All Items'!$D85,'All Items'!$D85&gt;=M$219),"→",IF(AND('All Items'!$C85&gt;'All Items'!$D85,'All Items'!$C85&lt;=M$219),"→",""))))))))</f>
        <v>→</v>
      </c>
      <c r="N87" s="49" t="str">
        <f>IF('All Items'!$F85=N$219,"★",IF('All Items'!$E85=N$219,"●",IF('All Items'!$F85=N$219,"★",IF('All Items'!$C85=N$219,"→",IF('All Items'!$D85=N$219,"→",IF(AND(N$219&gt;='All Items'!$C85,N$219&lt;='All Items'!$D85),"→",IF(AND('All Items'!$C85&gt;'All Items'!$D85,'All Items'!$D85&gt;=N$219),"→",IF(AND('All Items'!$C85&gt;'All Items'!$D85,'All Items'!$C85&lt;=N$219),"→",""))))))))</f>
        <v>●</v>
      </c>
    </row>
    <row r="88" spans="1:16" ht="25.5" x14ac:dyDescent="0.2">
      <c r="A88" s="97" t="str">
        <f>IF('All Items'!B86="","",HYPERLINK(VLOOKUP('All Items'!B86,Table26[],2,0),'All Items'!B86))</f>
        <v>Risk Management—Subrecipient</v>
      </c>
      <c r="B88" s="30" t="str">
        <f>IF('All Items'!A86="","",'All Items'!A86)</f>
        <v>Develop or revise and implement a state system of progressive incentives and sanctions.</v>
      </c>
      <c r="C88" s="47" t="str">
        <f>IF('All Items'!$F86=C$219,"★",IF('All Items'!$E86=C$219,"●",IF('All Items'!$F86=C$219,"★",IF('All Items'!$C86=C$219,"→",IF('All Items'!$D86=C$219,"→",IF(AND(C$219&gt;='All Items'!$C86,C$219&lt;='All Items'!$D86),"→",IF(AND('All Items'!$C86&gt;'All Items'!$D86,'All Items'!$D86&gt;=C$219),"→",IF(AND('All Items'!$C86&gt;'All Items'!$D86,'All Items'!$C86&lt;=C$219),"→",""))))))))</f>
        <v>→</v>
      </c>
      <c r="D88" s="49" t="str">
        <f>IF('All Items'!$F86=D$219,"★",IF('All Items'!$E86=D$219,"●",IF('All Items'!$F86=D$219,"★",IF('All Items'!$C86=D$219,"→",IF('All Items'!$D86=D$219,"→",IF(AND(D$219&gt;='All Items'!$C86,D$219&lt;='All Items'!$D86),"→",IF(AND('All Items'!$C86&gt;'All Items'!$D86,'All Items'!$D86&gt;=D$219),"→",IF(AND('All Items'!$C86&gt;'All Items'!$D86,'All Items'!$C86&lt;=D$219),"→",""))))))))</f>
        <v>→</v>
      </c>
      <c r="E88" s="47" t="str">
        <f>IF('All Items'!$F86=E$219,"★",IF('All Items'!$E86=E$219,"●",IF('All Items'!$F86=E$219,"★",IF('All Items'!$C86=E$219,"→",IF('All Items'!$D86=E$219,"→",IF(AND(E$219&gt;='All Items'!$C86,E$219&lt;='All Items'!$D86),"→",IF(AND('All Items'!$C86&gt;'All Items'!$D86,'All Items'!$D86&gt;=E$219),"→",IF(AND('All Items'!$C86&gt;'All Items'!$D86,'All Items'!$C86&lt;=E$219),"→",""))))))))</f>
        <v>→</v>
      </c>
      <c r="F88" s="49" t="str">
        <f>IF('All Items'!$F86=F$219,"★",IF('All Items'!$E86=F$219,"●",IF('All Items'!$F86=F$219,"★",IF('All Items'!$C86=F$219,"→",IF('All Items'!$D86=F$219,"→",IF(AND(F$219&gt;='All Items'!$C86,F$219&lt;='All Items'!$D86),"→",IF(AND('All Items'!$C86&gt;'All Items'!$D86,'All Items'!$D86&gt;=F$219),"→",IF(AND('All Items'!$C86&gt;'All Items'!$D86,'All Items'!$C86&lt;=F$219),"→",""))))))))</f>
        <v>→</v>
      </c>
      <c r="G88" s="47" t="str">
        <f>IF('All Items'!$F86=G$219,"★",IF('All Items'!$E86=G$219,"●",IF('All Items'!$F86=G$219,"★",IF('All Items'!$C86=G$219,"→",IF('All Items'!$D86=G$219,"→",IF(AND(G$219&gt;='All Items'!$C86,G$219&lt;='All Items'!$D86),"→",IF(AND('All Items'!$C86&gt;'All Items'!$D86,'All Items'!$D86&gt;=G$219),"→",IF(AND('All Items'!$C86&gt;'All Items'!$D86,'All Items'!$C86&lt;=G$219),"→",""))))))))</f>
        <v>→</v>
      </c>
      <c r="H88" s="49" t="str">
        <f>IF('All Items'!$F86=H$219,"★",IF('All Items'!$E86=H$219,"●",IF('All Items'!$F86=H$219,"★",IF('All Items'!$C86=H$219,"→",IF('All Items'!$D86=H$219,"→",IF(AND(H$219&gt;='All Items'!$C86,H$219&lt;='All Items'!$D86),"→",IF(AND('All Items'!$C86&gt;'All Items'!$D86,'All Items'!$D86&gt;=H$219),"→",IF(AND('All Items'!$C86&gt;'All Items'!$D86,'All Items'!$C86&lt;=H$219),"→",""))))))))</f>
        <v>→</v>
      </c>
      <c r="I88" s="47" t="str">
        <f>IF('All Items'!$F86=I$219,"★",IF('All Items'!$E86=I$219,"●",IF('All Items'!$F86=I$219,"★",IF('All Items'!$C86=I$219,"→",IF('All Items'!$D86=I$219,"→",IF(AND(I$219&gt;='All Items'!$C86,I$219&lt;='All Items'!$D86),"→",IF(AND('All Items'!$C86&gt;'All Items'!$D86,'All Items'!$D86&gt;=I$219),"→",IF(AND('All Items'!$C86&gt;'All Items'!$D86,'All Items'!$C86&lt;=I$219),"→",""))))))))</f>
        <v>→</v>
      </c>
      <c r="J88" s="49" t="str">
        <f>IF('All Items'!$F86=J$219,"★",IF('All Items'!$E86=J$219,"●",IF('All Items'!$F86=J$219,"★",IF('All Items'!$C86=J$219,"→",IF('All Items'!$D86=J$219,"→",IF(AND(J$219&gt;='All Items'!$C86,J$219&lt;='All Items'!$D86),"→",IF(AND('All Items'!$C86&gt;'All Items'!$D86,'All Items'!$D86&gt;=J$219),"→",IF(AND('All Items'!$C86&gt;'All Items'!$D86,'All Items'!$C86&lt;=J$219),"→",""))))))))</f>
        <v>→</v>
      </c>
      <c r="K88" s="47" t="str">
        <f>IF('All Items'!$F86=K$219,"★",IF('All Items'!$E86=K$219,"●",IF('All Items'!$F86=K$219,"★",IF('All Items'!$C86=K$219,"→",IF('All Items'!$D86=K$219,"→",IF(AND(K$219&gt;='All Items'!$C86,K$219&lt;='All Items'!$D86),"→",IF(AND('All Items'!$C86&gt;'All Items'!$D86,'All Items'!$D86&gt;=K$219),"→",IF(AND('All Items'!$C86&gt;'All Items'!$D86,'All Items'!$C86&lt;=K$219),"→",""))))))))</f>
        <v>→</v>
      </c>
      <c r="L88" s="49" t="str">
        <f>IF('All Items'!$F86=L$219,"★",IF('All Items'!$E86=L$219,"●",IF('All Items'!$F86=L$219,"★",IF('All Items'!$C86=L$219,"→",IF('All Items'!$D86=L$219,"→",IF(AND(L$219&gt;='All Items'!$C86,L$219&lt;='All Items'!$D86),"→",IF(AND('All Items'!$C86&gt;'All Items'!$D86,'All Items'!$D86&gt;=L$219),"→",IF(AND('All Items'!$C86&gt;'All Items'!$D86,'All Items'!$C86&lt;=L$219),"→",""))))))))</f>
        <v>→</v>
      </c>
      <c r="M88" s="47" t="str">
        <f>IF('All Items'!$F86=M$219,"★",IF('All Items'!$E86=M$219,"●",IF('All Items'!$F86=M$219,"★",IF('All Items'!$C86=M$219,"→",IF('All Items'!$D86=M$219,"→",IF(AND(M$219&gt;='All Items'!$C86,M$219&lt;='All Items'!$D86),"→",IF(AND('All Items'!$C86&gt;'All Items'!$D86,'All Items'!$D86&gt;=M$219),"→",IF(AND('All Items'!$C86&gt;'All Items'!$D86,'All Items'!$C86&lt;=M$219),"→",""))))))))</f>
        <v>→</v>
      </c>
      <c r="N88" s="49" t="str">
        <f>IF('All Items'!$F86=N$219,"★",IF('All Items'!$E86=N$219,"●",IF('All Items'!$F86=N$219,"★",IF('All Items'!$C86=N$219,"→",IF('All Items'!$D86=N$219,"→",IF(AND(N$219&gt;='All Items'!$C86,N$219&lt;='All Items'!$D86),"→",IF(AND('All Items'!$C86&gt;'All Items'!$D86,'All Items'!$D86&gt;=N$219),"→",IF(AND('All Items'!$C86&gt;'All Items'!$D86,'All Items'!$C86&lt;=N$219),"→",""))))))))</f>
        <v>●</v>
      </c>
    </row>
    <row r="89" spans="1:16" x14ac:dyDescent="0.2">
      <c r="A89" s="97" t="str">
        <f>IF('All Items'!B87="","",HYPERLINK(VLOOKUP('All Items'!B87,Table26[],2,0),'All Items'!B87))</f>
        <v>Risk Management—Subrecipient</v>
      </c>
      <c r="B89" s="30" t="str">
        <f>IF('All Items'!A87="","",'All Items'!A87)</f>
        <v>Review subrecipient audit findings.</v>
      </c>
      <c r="C89" s="47" t="str">
        <f>IF('All Items'!$F87=C$219,"★",IF('All Items'!$E87=C$219,"●",IF('All Items'!$F87=C$219,"★",IF('All Items'!$C87=C$219,"→",IF('All Items'!$D87=C$219,"→",IF(AND(C$219&gt;='All Items'!$C87,C$219&lt;='All Items'!$D87),"→",IF(AND('All Items'!$C87&gt;'All Items'!$D87,'All Items'!$D87&gt;=C$219),"→",IF(AND('All Items'!$C87&gt;'All Items'!$D87,'All Items'!$C87&lt;=C$219),"→",""))))))))</f>
        <v>→</v>
      </c>
      <c r="D89" s="49" t="str">
        <f>IF('All Items'!$F87=D$219,"★",IF('All Items'!$E87=D$219,"●",IF('All Items'!$F87=D$219,"★",IF('All Items'!$C87=D$219,"→",IF('All Items'!$D87=D$219,"→",IF(AND(D$219&gt;='All Items'!$C87,D$219&lt;='All Items'!$D87),"→",IF(AND('All Items'!$C87&gt;'All Items'!$D87,'All Items'!$D87&gt;=D$219),"→",IF(AND('All Items'!$C87&gt;'All Items'!$D87,'All Items'!$C87&lt;=D$219),"→",""))))))))</f>
        <v>→</v>
      </c>
      <c r="E89" s="47" t="str">
        <f>IF('All Items'!$F87=E$219,"★",IF('All Items'!$E87=E$219,"●",IF('All Items'!$F87=E$219,"★",IF('All Items'!$C87=E$219,"→",IF('All Items'!$D87=E$219,"→",IF(AND(E$219&gt;='All Items'!$C87,E$219&lt;='All Items'!$D87),"→",IF(AND('All Items'!$C87&gt;'All Items'!$D87,'All Items'!$D87&gt;=E$219),"→",IF(AND('All Items'!$C87&gt;'All Items'!$D87,'All Items'!$C87&lt;=E$219),"→",""))))))))</f>
        <v>→</v>
      </c>
      <c r="F89" s="49" t="str">
        <f>IF('All Items'!$F87=F$219,"★",IF('All Items'!$E87=F$219,"●",IF('All Items'!$F87=F$219,"★",IF('All Items'!$C87=F$219,"→",IF('All Items'!$D87=F$219,"→",IF(AND(F$219&gt;='All Items'!$C87,F$219&lt;='All Items'!$D87),"→",IF(AND('All Items'!$C87&gt;'All Items'!$D87,'All Items'!$D87&gt;=F$219),"→",IF(AND('All Items'!$C87&gt;'All Items'!$D87,'All Items'!$C87&lt;=F$219),"→",""))))))))</f>
        <v>→</v>
      </c>
      <c r="G89" s="47" t="str">
        <f>IF('All Items'!$F87=G$219,"★",IF('All Items'!$E87=G$219,"●",IF('All Items'!$F87=G$219,"★",IF('All Items'!$C87=G$219,"→",IF('All Items'!$D87=G$219,"→",IF(AND(G$219&gt;='All Items'!$C87,G$219&lt;='All Items'!$D87),"→",IF(AND('All Items'!$C87&gt;'All Items'!$D87,'All Items'!$D87&gt;=G$219),"→",IF(AND('All Items'!$C87&gt;'All Items'!$D87,'All Items'!$C87&lt;=G$219),"→",""))))))))</f>
        <v>→</v>
      </c>
      <c r="H89" s="49" t="str">
        <f>IF('All Items'!$F87=H$219,"★",IF('All Items'!$E87=H$219,"●",IF('All Items'!$F87=H$219,"★",IF('All Items'!$C87=H$219,"→",IF('All Items'!$D87=H$219,"→",IF(AND(H$219&gt;='All Items'!$C87,H$219&lt;='All Items'!$D87),"→",IF(AND('All Items'!$C87&gt;'All Items'!$D87,'All Items'!$D87&gt;=H$219),"→",IF(AND('All Items'!$C87&gt;'All Items'!$D87,'All Items'!$C87&lt;=H$219),"→",""))))))))</f>
        <v>→</v>
      </c>
      <c r="I89" s="47" t="str">
        <f>IF('All Items'!$F87=I$219,"★",IF('All Items'!$E87=I$219,"●",IF('All Items'!$F87=I$219,"★",IF('All Items'!$C87=I$219,"→",IF('All Items'!$D87=I$219,"→",IF(AND(I$219&gt;='All Items'!$C87,I$219&lt;='All Items'!$D87),"→",IF(AND('All Items'!$C87&gt;'All Items'!$D87,'All Items'!$D87&gt;=I$219),"→",IF(AND('All Items'!$C87&gt;'All Items'!$D87,'All Items'!$C87&lt;=I$219),"→",""))))))))</f>
        <v>→</v>
      </c>
      <c r="J89" s="49" t="str">
        <f>IF('All Items'!$F87=J$219,"★",IF('All Items'!$E87=J$219,"●",IF('All Items'!$F87=J$219,"★",IF('All Items'!$C87=J$219,"→",IF('All Items'!$D87=J$219,"→",IF(AND(J$219&gt;='All Items'!$C87,J$219&lt;='All Items'!$D87),"→",IF(AND('All Items'!$C87&gt;'All Items'!$D87,'All Items'!$D87&gt;=J$219),"→",IF(AND('All Items'!$C87&gt;'All Items'!$D87,'All Items'!$C87&lt;=J$219),"→",""))))))))</f>
        <v>→</v>
      </c>
      <c r="K89" s="47" t="str">
        <f>IF('All Items'!$F87=K$219,"★",IF('All Items'!$E87=K$219,"●",IF('All Items'!$F87=K$219,"★",IF('All Items'!$C87=K$219,"→",IF('All Items'!$D87=K$219,"→",IF(AND(K$219&gt;='All Items'!$C87,K$219&lt;='All Items'!$D87),"→",IF(AND('All Items'!$C87&gt;'All Items'!$D87,'All Items'!$D87&gt;=K$219),"→",IF(AND('All Items'!$C87&gt;'All Items'!$D87,'All Items'!$C87&lt;=K$219),"→",""))))))))</f>
        <v>→</v>
      </c>
      <c r="L89" s="49" t="str">
        <f>IF('All Items'!$F87=L$219,"★",IF('All Items'!$E87=L$219,"●",IF('All Items'!$F87=L$219,"★",IF('All Items'!$C87=L$219,"→",IF('All Items'!$D87=L$219,"→",IF(AND(L$219&gt;='All Items'!$C87,L$219&lt;='All Items'!$D87),"→",IF(AND('All Items'!$C87&gt;'All Items'!$D87,'All Items'!$D87&gt;=L$219),"→",IF(AND('All Items'!$C87&gt;'All Items'!$D87,'All Items'!$C87&lt;=L$219),"→",""))))))))</f>
        <v>→</v>
      </c>
      <c r="M89" s="47" t="str">
        <f>IF('All Items'!$F87=M$219,"★",IF('All Items'!$E87=M$219,"●",IF('All Items'!$F87=M$219,"★",IF('All Items'!$C87=M$219,"→",IF('All Items'!$D87=M$219,"→",IF(AND(M$219&gt;='All Items'!$C87,M$219&lt;='All Items'!$D87),"→",IF(AND('All Items'!$C87&gt;'All Items'!$D87,'All Items'!$D87&gt;=M$219),"→",IF(AND('All Items'!$C87&gt;'All Items'!$D87,'All Items'!$C87&lt;=M$219),"→",""))))))))</f>
        <v>→</v>
      </c>
      <c r="N89" s="49" t="str">
        <f>IF('All Items'!$F87=N$219,"★",IF('All Items'!$E87=N$219,"●",IF('All Items'!$F87=N$219,"★",IF('All Items'!$C87=N$219,"→",IF('All Items'!$D87=N$219,"→",IF(AND(N$219&gt;='All Items'!$C87,N$219&lt;='All Items'!$D87),"→",IF(AND('All Items'!$C87&gt;'All Items'!$D87,'All Items'!$D87&gt;=N$219),"→",IF(AND('All Items'!$C87&gt;'All Items'!$D87,'All Items'!$C87&lt;=N$219),"→",""))))))))</f>
        <v>●</v>
      </c>
    </row>
    <row r="90" spans="1:16" ht="25.5" x14ac:dyDescent="0.2">
      <c r="A90" s="97" t="str">
        <f>IF('All Items'!B88="","",HYPERLINK(VLOOKUP('All Items'!B88,Table26[],2,0),'All Items'!B88))</f>
        <v>Risk Management—Subrecipient</v>
      </c>
      <c r="B90" s="30" t="str">
        <f>IF('All Items'!A88="","",'All Items'!A88)</f>
        <v xml:space="preserve">Issue management decisions with corrective actions, as appropriate.                  </v>
      </c>
      <c r="C90" s="47" t="str">
        <f>IF('All Items'!$F88=C$219,"★",IF('All Items'!$E88=C$219,"●",IF('All Items'!$F88=C$219,"★",IF('All Items'!$C88=C$219,"→",IF('All Items'!$D88=C$219,"→",IF(AND(C$219&gt;='All Items'!$C88,C$219&lt;='All Items'!$D88),"→",IF(AND('All Items'!$C88&gt;'All Items'!$D88,'All Items'!$D88&gt;=C$219),"→",IF(AND('All Items'!$C88&gt;'All Items'!$D88,'All Items'!$C88&lt;=C$219),"→",""))))))))</f>
        <v>→</v>
      </c>
      <c r="D90" s="49" t="str">
        <f>IF('All Items'!$F88=D$219,"★",IF('All Items'!$E88=D$219,"●",IF('All Items'!$F88=D$219,"★",IF('All Items'!$C88=D$219,"→",IF('All Items'!$D88=D$219,"→",IF(AND(D$219&gt;='All Items'!$C88,D$219&lt;='All Items'!$D88),"→",IF(AND('All Items'!$C88&gt;'All Items'!$D88,'All Items'!$D88&gt;=D$219),"→",IF(AND('All Items'!$C88&gt;'All Items'!$D88,'All Items'!$C88&lt;=D$219),"→",""))))))))</f>
        <v>→</v>
      </c>
      <c r="E90" s="47" t="str">
        <f>IF('All Items'!$F88=E$219,"★",IF('All Items'!$E88=E$219,"●",IF('All Items'!$F88=E$219,"★",IF('All Items'!$C88=E$219,"→",IF('All Items'!$D88=E$219,"→",IF(AND(E$219&gt;='All Items'!$C88,E$219&lt;='All Items'!$D88),"→",IF(AND('All Items'!$C88&gt;'All Items'!$D88,'All Items'!$D88&gt;=E$219),"→",IF(AND('All Items'!$C88&gt;'All Items'!$D88,'All Items'!$C88&lt;=E$219),"→",""))))))))</f>
        <v>→</v>
      </c>
      <c r="F90" s="49" t="str">
        <f>IF('All Items'!$F88=F$219,"★",IF('All Items'!$E88=F$219,"●",IF('All Items'!$F88=F$219,"★",IF('All Items'!$C88=F$219,"→",IF('All Items'!$D88=F$219,"→",IF(AND(F$219&gt;='All Items'!$C88,F$219&lt;='All Items'!$D88),"→",IF(AND('All Items'!$C88&gt;'All Items'!$D88,'All Items'!$D88&gt;=F$219),"→",IF(AND('All Items'!$C88&gt;'All Items'!$D88,'All Items'!$C88&lt;=F$219),"→",""))))))))</f>
        <v>→</v>
      </c>
      <c r="G90" s="47" t="str">
        <f>IF('All Items'!$F88=G$219,"★",IF('All Items'!$E88=G$219,"●",IF('All Items'!$F88=G$219,"★",IF('All Items'!$C88=G$219,"→",IF('All Items'!$D88=G$219,"→",IF(AND(G$219&gt;='All Items'!$C88,G$219&lt;='All Items'!$D88),"→",IF(AND('All Items'!$C88&gt;'All Items'!$D88,'All Items'!$D88&gt;=G$219),"→",IF(AND('All Items'!$C88&gt;'All Items'!$D88,'All Items'!$C88&lt;=G$219),"→",""))))))))</f>
        <v>→</v>
      </c>
      <c r="H90" s="49" t="str">
        <f>IF('All Items'!$F88=H$219,"★",IF('All Items'!$E88=H$219,"●",IF('All Items'!$F88=H$219,"★",IF('All Items'!$C88=H$219,"→",IF('All Items'!$D88=H$219,"→",IF(AND(H$219&gt;='All Items'!$C88,H$219&lt;='All Items'!$D88),"→",IF(AND('All Items'!$C88&gt;'All Items'!$D88,'All Items'!$D88&gt;=H$219),"→",IF(AND('All Items'!$C88&gt;'All Items'!$D88,'All Items'!$C88&lt;=H$219),"→",""))))))))</f>
        <v>→</v>
      </c>
      <c r="I90" s="47" t="str">
        <f>IF('All Items'!$F88=I$219,"★",IF('All Items'!$E88=I$219,"●",IF('All Items'!$F88=I$219,"★",IF('All Items'!$C88=I$219,"→",IF('All Items'!$D88=I$219,"→",IF(AND(I$219&gt;='All Items'!$C88,I$219&lt;='All Items'!$D88),"→",IF(AND('All Items'!$C88&gt;'All Items'!$D88,'All Items'!$D88&gt;=I$219),"→",IF(AND('All Items'!$C88&gt;'All Items'!$D88,'All Items'!$C88&lt;=I$219),"→",""))))))))</f>
        <v>→</v>
      </c>
      <c r="J90" s="49" t="str">
        <f>IF('All Items'!$F88=J$219,"★",IF('All Items'!$E88=J$219,"●",IF('All Items'!$F88=J$219,"★",IF('All Items'!$C88=J$219,"→",IF('All Items'!$D88=J$219,"→",IF(AND(J$219&gt;='All Items'!$C88,J$219&lt;='All Items'!$D88),"→",IF(AND('All Items'!$C88&gt;'All Items'!$D88,'All Items'!$D88&gt;=J$219),"→",IF(AND('All Items'!$C88&gt;'All Items'!$D88,'All Items'!$C88&lt;=J$219),"→",""))))))))</f>
        <v>→</v>
      </c>
      <c r="K90" s="47" t="str">
        <f>IF('All Items'!$F88=K$219,"★",IF('All Items'!$E88=K$219,"●",IF('All Items'!$F88=K$219,"★",IF('All Items'!$C88=K$219,"→",IF('All Items'!$D88=K$219,"→",IF(AND(K$219&gt;='All Items'!$C88,K$219&lt;='All Items'!$D88),"→",IF(AND('All Items'!$C88&gt;'All Items'!$D88,'All Items'!$D88&gt;=K$219),"→",IF(AND('All Items'!$C88&gt;'All Items'!$D88,'All Items'!$C88&lt;=K$219),"→",""))))))))</f>
        <v>→</v>
      </c>
      <c r="L90" s="49" t="str">
        <f>IF('All Items'!$F88=L$219,"★",IF('All Items'!$E88=L$219,"●",IF('All Items'!$F88=L$219,"★",IF('All Items'!$C88=L$219,"→",IF('All Items'!$D88=L$219,"→",IF(AND(L$219&gt;='All Items'!$C88,L$219&lt;='All Items'!$D88),"→",IF(AND('All Items'!$C88&gt;'All Items'!$D88,'All Items'!$D88&gt;=L$219),"→",IF(AND('All Items'!$C88&gt;'All Items'!$D88,'All Items'!$C88&lt;=L$219),"→",""))))))))</f>
        <v>→</v>
      </c>
      <c r="M90" s="47" t="str">
        <f>IF('All Items'!$F88=M$219,"★",IF('All Items'!$E88=M$219,"●",IF('All Items'!$F88=M$219,"★",IF('All Items'!$C88=M$219,"→",IF('All Items'!$D88=M$219,"→",IF(AND(M$219&gt;='All Items'!$C88,M$219&lt;='All Items'!$D88),"→",IF(AND('All Items'!$C88&gt;'All Items'!$D88,'All Items'!$D88&gt;=M$219),"→",IF(AND('All Items'!$C88&gt;'All Items'!$D88,'All Items'!$C88&lt;=M$219),"→",""))))))))</f>
        <v>→</v>
      </c>
      <c r="N90" s="49" t="str">
        <f>IF('All Items'!$F88=N$219,"★",IF('All Items'!$E88=N$219,"●",IF('All Items'!$F88=N$219,"★",IF('All Items'!$C88=N$219,"→",IF('All Items'!$D88=N$219,"→",IF(AND(N$219&gt;='All Items'!$C88,N$219&lt;='All Items'!$D88),"→",IF(AND('All Items'!$C88&gt;'All Items'!$D88,'All Items'!$D88&gt;=N$219),"→",IF(AND('All Items'!$C88&gt;'All Items'!$D88,'All Items'!$C88&lt;=N$219),"→",""))))))))</f>
        <v>●</v>
      </c>
    </row>
    <row r="91" spans="1:16" ht="25.5" x14ac:dyDescent="0.2">
      <c r="A91" s="97" t="str">
        <f>IF('All Items'!B89="","",HYPERLINK(VLOOKUP('All Items'!B89,Table26[],2,0),'All Items'!B89))</f>
        <v>Risk Management—Subrecipient</v>
      </c>
      <c r="B91" s="30" t="str">
        <f>IF('All Items'!A89="","",'All Items'!A89)</f>
        <v>Track, verify and document correction of subrecipient audit findings within one year of  identification.</v>
      </c>
      <c r="C91" s="47" t="str">
        <f>IF('All Items'!$F89=C$219,"★",IF('All Items'!$E89=C$219,"●",IF('All Items'!$F89=C$219,"★",IF('All Items'!$C89=C$219,"→",IF('All Items'!$D89=C$219,"→",IF(AND(C$219&gt;='All Items'!$C89,C$219&lt;='All Items'!$D89),"→",IF(AND('All Items'!$C89&gt;'All Items'!$D89,'All Items'!$D89&gt;=C$219),"→",IF(AND('All Items'!$C89&gt;'All Items'!$D89,'All Items'!$C89&lt;=C$219),"→",""))))))))</f>
        <v>→</v>
      </c>
      <c r="D91" s="49" t="str">
        <f>IF('All Items'!$F89=D$219,"★",IF('All Items'!$E89=D$219,"●",IF('All Items'!$F89=D$219,"★",IF('All Items'!$C89=D$219,"→",IF('All Items'!$D89=D$219,"→",IF(AND(D$219&gt;='All Items'!$C89,D$219&lt;='All Items'!$D89),"→",IF(AND('All Items'!$C89&gt;'All Items'!$D89,'All Items'!$D89&gt;=D$219),"→",IF(AND('All Items'!$C89&gt;'All Items'!$D89,'All Items'!$C89&lt;=D$219),"→",""))))))))</f>
        <v>→</v>
      </c>
      <c r="E91" s="47" t="str">
        <f>IF('All Items'!$F89=E$219,"★",IF('All Items'!$E89=E$219,"●",IF('All Items'!$F89=E$219,"★",IF('All Items'!$C89=E$219,"→",IF('All Items'!$D89=E$219,"→",IF(AND(E$219&gt;='All Items'!$C89,E$219&lt;='All Items'!$D89),"→",IF(AND('All Items'!$C89&gt;'All Items'!$D89,'All Items'!$D89&gt;=E$219),"→",IF(AND('All Items'!$C89&gt;'All Items'!$D89,'All Items'!$C89&lt;=E$219),"→",""))))))))</f>
        <v>→</v>
      </c>
      <c r="F91" s="49" t="str">
        <f>IF('All Items'!$F89=F$219,"★",IF('All Items'!$E89=F$219,"●",IF('All Items'!$F89=F$219,"★",IF('All Items'!$C89=F$219,"→",IF('All Items'!$D89=F$219,"→",IF(AND(F$219&gt;='All Items'!$C89,F$219&lt;='All Items'!$D89),"→",IF(AND('All Items'!$C89&gt;'All Items'!$D89,'All Items'!$D89&gt;=F$219),"→",IF(AND('All Items'!$C89&gt;'All Items'!$D89,'All Items'!$C89&lt;=F$219),"→",""))))))))</f>
        <v>→</v>
      </c>
      <c r="G91" s="47" t="str">
        <f>IF('All Items'!$F89=G$219,"★",IF('All Items'!$E89=G$219,"●",IF('All Items'!$F89=G$219,"★",IF('All Items'!$C89=G$219,"→",IF('All Items'!$D89=G$219,"→",IF(AND(G$219&gt;='All Items'!$C89,G$219&lt;='All Items'!$D89),"→",IF(AND('All Items'!$C89&gt;'All Items'!$D89,'All Items'!$D89&gt;=G$219),"→",IF(AND('All Items'!$C89&gt;'All Items'!$D89,'All Items'!$C89&lt;=G$219),"→",""))))))))</f>
        <v>→</v>
      </c>
      <c r="H91" s="49" t="str">
        <f>IF('All Items'!$F89=H$219,"★",IF('All Items'!$E89=H$219,"●",IF('All Items'!$F89=H$219,"★",IF('All Items'!$C89=H$219,"→",IF('All Items'!$D89=H$219,"→",IF(AND(H$219&gt;='All Items'!$C89,H$219&lt;='All Items'!$D89),"→",IF(AND('All Items'!$C89&gt;'All Items'!$D89,'All Items'!$D89&gt;=H$219),"→",IF(AND('All Items'!$C89&gt;'All Items'!$D89,'All Items'!$C89&lt;=H$219),"→",""))))))))</f>
        <v>→</v>
      </c>
      <c r="I91" s="47" t="str">
        <f>IF('All Items'!$F89=I$219,"★",IF('All Items'!$E89=I$219,"●",IF('All Items'!$F89=I$219,"★",IF('All Items'!$C89=I$219,"→",IF('All Items'!$D89=I$219,"→",IF(AND(I$219&gt;='All Items'!$C89,I$219&lt;='All Items'!$D89),"→",IF(AND('All Items'!$C89&gt;'All Items'!$D89,'All Items'!$D89&gt;=I$219),"→",IF(AND('All Items'!$C89&gt;'All Items'!$D89,'All Items'!$C89&lt;=I$219),"→",""))))))))</f>
        <v>→</v>
      </c>
      <c r="J91" s="49" t="str">
        <f>IF('All Items'!$F89=J$219,"★",IF('All Items'!$E89=J$219,"●",IF('All Items'!$F89=J$219,"★",IF('All Items'!$C89=J$219,"→",IF('All Items'!$D89=J$219,"→",IF(AND(J$219&gt;='All Items'!$C89,J$219&lt;='All Items'!$D89),"→",IF(AND('All Items'!$C89&gt;'All Items'!$D89,'All Items'!$D89&gt;=J$219),"→",IF(AND('All Items'!$C89&gt;'All Items'!$D89,'All Items'!$C89&lt;=J$219),"→",""))))))))</f>
        <v>→</v>
      </c>
      <c r="K91" s="47" t="str">
        <f>IF('All Items'!$F89=K$219,"★",IF('All Items'!$E89=K$219,"●",IF('All Items'!$F89=K$219,"★",IF('All Items'!$C89=K$219,"→",IF('All Items'!$D89=K$219,"→",IF(AND(K$219&gt;='All Items'!$C89,K$219&lt;='All Items'!$D89),"→",IF(AND('All Items'!$C89&gt;'All Items'!$D89,'All Items'!$D89&gt;=K$219),"→",IF(AND('All Items'!$C89&gt;'All Items'!$D89,'All Items'!$C89&lt;=K$219),"→",""))))))))</f>
        <v>→</v>
      </c>
      <c r="L91" s="49" t="str">
        <f>IF('All Items'!$F89=L$219,"★",IF('All Items'!$E89=L$219,"●",IF('All Items'!$F89=L$219,"★",IF('All Items'!$C89=L$219,"→",IF('All Items'!$D89=L$219,"→",IF(AND(L$219&gt;='All Items'!$C89,L$219&lt;='All Items'!$D89),"→",IF(AND('All Items'!$C89&gt;'All Items'!$D89,'All Items'!$D89&gt;=L$219),"→",IF(AND('All Items'!$C89&gt;'All Items'!$D89,'All Items'!$C89&lt;=L$219),"→",""))))))))</f>
        <v>→</v>
      </c>
      <c r="M91" s="47" t="str">
        <f>IF('All Items'!$F89=M$219,"★",IF('All Items'!$E89=M$219,"●",IF('All Items'!$F89=M$219,"★",IF('All Items'!$C89=M$219,"→",IF('All Items'!$D89=M$219,"→",IF(AND(M$219&gt;='All Items'!$C89,M$219&lt;='All Items'!$D89),"→",IF(AND('All Items'!$C89&gt;'All Items'!$D89,'All Items'!$D89&gt;=M$219),"→",IF(AND('All Items'!$C89&gt;'All Items'!$D89,'All Items'!$C89&lt;=M$219),"→",""))))))))</f>
        <v>→</v>
      </c>
      <c r="N91" s="49" t="str">
        <f>IF('All Items'!$F89=N$219,"★",IF('All Items'!$E89=N$219,"●",IF('All Items'!$F89=N$219,"★",IF('All Items'!$C89=N$219,"→",IF('All Items'!$D89=N$219,"→",IF(AND(N$219&gt;='All Items'!$C89,N$219&lt;='All Items'!$D89),"→",IF(AND('All Items'!$C89&gt;'All Items'!$D89,'All Items'!$D89&gt;=N$219),"→",IF(AND('All Items'!$C89&gt;'All Items'!$D89,'All Items'!$C89&lt;=N$219),"→",""))))))))</f>
        <v>●</v>
      </c>
    </row>
    <row r="92" spans="1:16" ht="38.25" x14ac:dyDescent="0.2">
      <c r="A92" s="97" t="str">
        <f>IF('All Items'!B90="","",HYPERLINK(VLOOKUP('All Items'!B90,Table26[],2,0),'All Items'!B90))</f>
        <v>Risk Management—SEA</v>
      </c>
      <c r="B92" s="30" t="str">
        <f>IF('All Items'!A90="","",'All Items'!A90)</f>
        <v xml:space="preserve">Review state audit findings and make changes to processes and procedures as needed. Complete any corrective action required within one year of identification. </v>
      </c>
      <c r="C92" s="47" t="str">
        <f>IF('All Items'!$F90=C$219,"★",IF('All Items'!$E90=C$219,"●",IF('All Items'!$F90=C$219,"★",IF('All Items'!$C90=C$219,"→",IF('All Items'!$D90=C$219,"→",IF(AND(C$219&gt;='All Items'!$C90,C$219&lt;='All Items'!$D90),"→",IF(AND('All Items'!$C90&gt;'All Items'!$D90,'All Items'!$D90&gt;=C$219),"→",IF(AND('All Items'!$C90&gt;'All Items'!$D90,'All Items'!$C90&lt;=C$219),"→",""))))))))</f>
        <v>→</v>
      </c>
      <c r="D92" s="49" t="str">
        <f>IF('All Items'!$F90=D$219,"★",IF('All Items'!$E90=D$219,"●",IF('All Items'!$F90=D$219,"★",IF('All Items'!$C90=D$219,"→",IF('All Items'!$D90=D$219,"→",IF(AND(D$219&gt;='All Items'!$C90,D$219&lt;='All Items'!$D90),"→",IF(AND('All Items'!$C90&gt;'All Items'!$D90,'All Items'!$D90&gt;=D$219),"→",IF(AND('All Items'!$C90&gt;'All Items'!$D90,'All Items'!$C90&lt;=D$219),"→",""))))))))</f>
        <v>→</v>
      </c>
      <c r="E92" s="47" t="str">
        <f>IF('All Items'!$F90=E$219,"★",IF('All Items'!$E90=E$219,"●",IF('All Items'!$F90=E$219,"★",IF('All Items'!$C90=E$219,"→",IF('All Items'!$D90=E$219,"→",IF(AND(E$219&gt;='All Items'!$C90,E$219&lt;='All Items'!$D90),"→",IF(AND('All Items'!$C90&gt;'All Items'!$D90,'All Items'!$D90&gt;=E$219),"→",IF(AND('All Items'!$C90&gt;'All Items'!$D90,'All Items'!$C90&lt;=E$219),"→",""))))))))</f>
        <v>→</v>
      </c>
      <c r="F92" s="49" t="str">
        <f>IF('All Items'!$F90=F$219,"★",IF('All Items'!$E90=F$219,"●",IF('All Items'!$F90=F$219,"★",IF('All Items'!$C90=F$219,"→",IF('All Items'!$D90=F$219,"→",IF(AND(F$219&gt;='All Items'!$C90,F$219&lt;='All Items'!$D90),"→",IF(AND('All Items'!$C90&gt;'All Items'!$D90,'All Items'!$D90&gt;=F$219),"→",IF(AND('All Items'!$C90&gt;'All Items'!$D90,'All Items'!$C90&lt;=F$219),"→",""))))))))</f>
        <v>→</v>
      </c>
      <c r="G92" s="47" t="str">
        <f>IF('All Items'!$F90=G$219,"★",IF('All Items'!$E90=G$219,"●",IF('All Items'!$F90=G$219,"★",IF('All Items'!$C90=G$219,"→",IF('All Items'!$D90=G$219,"→",IF(AND(G$219&gt;='All Items'!$C90,G$219&lt;='All Items'!$D90),"→",IF(AND('All Items'!$C90&gt;'All Items'!$D90,'All Items'!$D90&gt;=G$219),"→",IF(AND('All Items'!$C90&gt;'All Items'!$D90,'All Items'!$C90&lt;=G$219),"→",""))))))))</f>
        <v>→</v>
      </c>
      <c r="H92" s="49" t="str">
        <f>IF('All Items'!$F90=H$219,"★",IF('All Items'!$E90=H$219,"●",IF('All Items'!$F90=H$219,"★",IF('All Items'!$C90=H$219,"→",IF('All Items'!$D90=H$219,"→",IF(AND(H$219&gt;='All Items'!$C90,H$219&lt;='All Items'!$D90),"→",IF(AND('All Items'!$C90&gt;'All Items'!$D90,'All Items'!$D90&gt;=H$219),"→",IF(AND('All Items'!$C90&gt;'All Items'!$D90,'All Items'!$C90&lt;=H$219),"→",""))))))))</f>
        <v>→</v>
      </c>
      <c r="I92" s="47" t="str">
        <f>IF('All Items'!$F90=I$219,"★",IF('All Items'!$E90=I$219,"●",IF('All Items'!$F90=I$219,"★",IF('All Items'!$C90=I$219,"→",IF('All Items'!$D90=I$219,"→",IF(AND(I$219&gt;='All Items'!$C90,I$219&lt;='All Items'!$D90),"→",IF(AND('All Items'!$C90&gt;'All Items'!$D90,'All Items'!$D90&gt;=I$219),"→",IF(AND('All Items'!$C90&gt;'All Items'!$D90,'All Items'!$C90&lt;=I$219),"→",""))))))))</f>
        <v>→</v>
      </c>
      <c r="J92" s="49" t="str">
        <f>IF('All Items'!$F90=J$219,"★",IF('All Items'!$E90=J$219,"●",IF('All Items'!$F90=J$219,"★",IF('All Items'!$C90=J$219,"→",IF('All Items'!$D90=J$219,"→",IF(AND(J$219&gt;='All Items'!$C90,J$219&lt;='All Items'!$D90),"→",IF(AND('All Items'!$C90&gt;'All Items'!$D90,'All Items'!$D90&gt;=J$219),"→",IF(AND('All Items'!$C90&gt;'All Items'!$D90,'All Items'!$C90&lt;=J$219),"→",""))))))))</f>
        <v>→</v>
      </c>
      <c r="K92" s="47" t="str">
        <f>IF('All Items'!$F90=K$219,"★",IF('All Items'!$E90=K$219,"●",IF('All Items'!$F90=K$219,"★",IF('All Items'!$C90=K$219,"→",IF('All Items'!$D90=K$219,"→",IF(AND(K$219&gt;='All Items'!$C90,K$219&lt;='All Items'!$D90),"→",IF(AND('All Items'!$C90&gt;'All Items'!$D90,'All Items'!$D90&gt;=K$219),"→",IF(AND('All Items'!$C90&gt;'All Items'!$D90,'All Items'!$C90&lt;=K$219),"→",""))))))))</f>
        <v>→</v>
      </c>
      <c r="L92" s="49" t="str">
        <f>IF('All Items'!$F90=L$219,"★",IF('All Items'!$E90=L$219,"●",IF('All Items'!$F90=L$219,"★",IF('All Items'!$C90=L$219,"→",IF('All Items'!$D90=L$219,"→",IF(AND(L$219&gt;='All Items'!$C90,L$219&lt;='All Items'!$D90),"→",IF(AND('All Items'!$C90&gt;'All Items'!$D90,'All Items'!$D90&gt;=L$219),"→",IF(AND('All Items'!$C90&gt;'All Items'!$D90,'All Items'!$C90&lt;=L$219),"→",""))))))))</f>
        <v>→</v>
      </c>
      <c r="M92" s="47" t="str">
        <f>IF('All Items'!$F90=M$219,"★",IF('All Items'!$E90=M$219,"●",IF('All Items'!$F90=M$219,"★",IF('All Items'!$C90=M$219,"→",IF('All Items'!$D90=M$219,"→",IF(AND(M$219&gt;='All Items'!$C90,M$219&lt;='All Items'!$D90),"→",IF(AND('All Items'!$C90&gt;'All Items'!$D90,'All Items'!$D90&gt;=M$219),"→",IF(AND('All Items'!$C90&gt;'All Items'!$D90,'All Items'!$C90&lt;=M$219),"→",""))))))))</f>
        <v>→</v>
      </c>
      <c r="N92" s="49" t="str">
        <f>IF('All Items'!$F90=N$219,"★",IF('All Items'!$E90=N$219,"●",IF('All Items'!$F90=N$219,"★",IF('All Items'!$C90=N$219,"→",IF('All Items'!$D90=N$219,"→",IF(AND(N$219&gt;='All Items'!$C90,N$219&lt;='All Items'!$D90),"→",IF(AND('All Items'!$C90&gt;'All Items'!$D90,'All Items'!$D90&gt;=N$219),"→",IF(AND('All Items'!$C90&gt;'All Items'!$D90,'All Items'!$C90&lt;=N$219),"→",""))))))))</f>
        <v>→</v>
      </c>
    </row>
    <row r="93" spans="1:16" ht="25.5" x14ac:dyDescent="0.2">
      <c r="A93" s="97" t="str">
        <f>IF('All Items'!B91="","",HYPERLINK(VLOOKUP('All Items'!B91,Table26[],2,0),'All Items'!B91))</f>
        <v>Risk Management—SEA</v>
      </c>
      <c r="B93" s="30" t="str">
        <f>IF('All Items'!A91="","",'All Items'!A91)</f>
        <v>Review SEA monitoring findings from other federal programs/agencies.</v>
      </c>
      <c r="C93" s="47" t="str">
        <f>IF('All Items'!$F91=C$219,"★",IF('All Items'!$E91=C$219,"●",IF('All Items'!$F91=C$219,"★",IF('All Items'!$C91=C$219,"→",IF('All Items'!$D91=C$219,"→",IF(AND(C$219&gt;='All Items'!$C91,C$219&lt;='All Items'!$D91),"→",IF(AND('All Items'!$C91&gt;'All Items'!$D91,'All Items'!$D91&gt;=C$219),"→",IF(AND('All Items'!$C91&gt;'All Items'!$D91,'All Items'!$C91&lt;=C$219),"→",""))))))))</f>
        <v>→</v>
      </c>
      <c r="D93" s="49" t="str">
        <f>IF('All Items'!$F91=D$219,"★",IF('All Items'!$E91=D$219,"●",IF('All Items'!$F91=D$219,"★",IF('All Items'!$C91=D$219,"→",IF('All Items'!$D91=D$219,"→",IF(AND(D$219&gt;='All Items'!$C91,D$219&lt;='All Items'!$D91),"→",IF(AND('All Items'!$C91&gt;'All Items'!$D91,'All Items'!$D91&gt;=D$219),"→",IF(AND('All Items'!$C91&gt;'All Items'!$D91,'All Items'!$C91&lt;=D$219),"→",""))))))))</f>
        <v>→</v>
      </c>
      <c r="E93" s="47" t="str">
        <f>IF('All Items'!$F91=E$219,"★",IF('All Items'!$E91=E$219,"●",IF('All Items'!$F91=E$219,"★",IF('All Items'!$C91=E$219,"→",IF('All Items'!$D91=E$219,"→",IF(AND(E$219&gt;='All Items'!$C91,E$219&lt;='All Items'!$D91),"→",IF(AND('All Items'!$C91&gt;'All Items'!$D91,'All Items'!$D91&gt;=E$219),"→",IF(AND('All Items'!$C91&gt;'All Items'!$D91,'All Items'!$C91&lt;=E$219),"→",""))))))))</f>
        <v>→</v>
      </c>
      <c r="F93" s="49" t="str">
        <f>IF('All Items'!$F91=F$219,"★",IF('All Items'!$E91=F$219,"●",IF('All Items'!$F91=F$219,"★",IF('All Items'!$C91=F$219,"→",IF('All Items'!$D91=F$219,"→",IF(AND(F$219&gt;='All Items'!$C91,F$219&lt;='All Items'!$D91),"→",IF(AND('All Items'!$C91&gt;'All Items'!$D91,'All Items'!$D91&gt;=F$219),"→",IF(AND('All Items'!$C91&gt;'All Items'!$D91,'All Items'!$C91&lt;=F$219),"→",""))))))))</f>
        <v>→</v>
      </c>
      <c r="G93" s="47" t="str">
        <f>IF('All Items'!$F91=G$219,"★",IF('All Items'!$E91=G$219,"●",IF('All Items'!$F91=G$219,"★",IF('All Items'!$C91=G$219,"→",IF('All Items'!$D91=G$219,"→",IF(AND(G$219&gt;='All Items'!$C91,G$219&lt;='All Items'!$D91),"→",IF(AND('All Items'!$C91&gt;'All Items'!$D91,'All Items'!$D91&gt;=G$219),"→",IF(AND('All Items'!$C91&gt;'All Items'!$D91,'All Items'!$C91&lt;=G$219),"→",""))))))))</f>
        <v>→</v>
      </c>
      <c r="H93" s="49" t="str">
        <f>IF('All Items'!$F91=H$219,"★",IF('All Items'!$E91=H$219,"●",IF('All Items'!$F91=H$219,"★",IF('All Items'!$C91=H$219,"→",IF('All Items'!$D91=H$219,"→",IF(AND(H$219&gt;='All Items'!$C91,H$219&lt;='All Items'!$D91),"→",IF(AND('All Items'!$C91&gt;'All Items'!$D91,'All Items'!$D91&gt;=H$219),"→",IF(AND('All Items'!$C91&gt;'All Items'!$D91,'All Items'!$C91&lt;=H$219),"→",""))))))))</f>
        <v>→</v>
      </c>
      <c r="I93" s="47" t="str">
        <f>IF('All Items'!$F91=I$219,"★",IF('All Items'!$E91=I$219,"●",IF('All Items'!$F91=I$219,"★",IF('All Items'!$C91=I$219,"→",IF('All Items'!$D91=I$219,"→",IF(AND(I$219&gt;='All Items'!$C91,I$219&lt;='All Items'!$D91),"→",IF(AND('All Items'!$C91&gt;'All Items'!$D91,'All Items'!$D91&gt;=I$219),"→",IF(AND('All Items'!$C91&gt;'All Items'!$D91,'All Items'!$C91&lt;=I$219),"→",""))))))))</f>
        <v>→</v>
      </c>
      <c r="J93" s="49" t="str">
        <f>IF('All Items'!$F91=J$219,"★",IF('All Items'!$E91=J$219,"●",IF('All Items'!$F91=J$219,"★",IF('All Items'!$C91=J$219,"→",IF('All Items'!$D91=J$219,"→",IF(AND(J$219&gt;='All Items'!$C91,J$219&lt;='All Items'!$D91),"→",IF(AND('All Items'!$C91&gt;'All Items'!$D91,'All Items'!$D91&gt;=J$219),"→",IF(AND('All Items'!$C91&gt;'All Items'!$D91,'All Items'!$C91&lt;=J$219),"→",""))))))))</f>
        <v>→</v>
      </c>
      <c r="K93" s="47" t="str">
        <f>IF('All Items'!$F91=K$219,"★",IF('All Items'!$E91=K$219,"●",IF('All Items'!$F91=K$219,"★",IF('All Items'!$C91=K$219,"→",IF('All Items'!$D91=K$219,"→",IF(AND(K$219&gt;='All Items'!$C91,K$219&lt;='All Items'!$D91),"→",IF(AND('All Items'!$C91&gt;'All Items'!$D91,'All Items'!$D91&gt;=K$219),"→",IF(AND('All Items'!$C91&gt;'All Items'!$D91,'All Items'!$C91&lt;=K$219),"→",""))))))))</f>
        <v>→</v>
      </c>
      <c r="L93" s="49" t="str">
        <f>IF('All Items'!$F91=L$219,"★",IF('All Items'!$E91=L$219,"●",IF('All Items'!$F91=L$219,"★",IF('All Items'!$C91=L$219,"→",IF('All Items'!$D91=L$219,"→",IF(AND(L$219&gt;='All Items'!$C91,L$219&lt;='All Items'!$D91),"→",IF(AND('All Items'!$C91&gt;'All Items'!$D91,'All Items'!$D91&gt;=L$219),"→",IF(AND('All Items'!$C91&gt;'All Items'!$D91,'All Items'!$C91&lt;=L$219),"→",""))))))))</f>
        <v>→</v>
      </c>
      <c r="M93" s="47" t="str">
        <f>IF('All Items'!$F91=M$219,"★",IF('All Items'!$E91=M$219,"●",IF('All Items'!$F91=M$219,"★",IF('All Items'!$C91=M$219,"→",IF('All Items'!$D91=M$219,"→",IF(AND(M$219&gt;='All Items'!$C91,M$219&lt;='All Items'!$D91),"→",IF(AND('All Items'!$C91&gt;'All Items'!$D91,'All Items'!$D91&gt;=M$219),"→",IF(AND('All Items'!$C91&gt;'All Items'!$D91,'All Items'!$C91&lt;=M$219),"→",""))))))))</f>
        <v>→</v>
      </c>
      <c r="N93" s="49" t="str">
        <f>IF('All Items'!$F91=N$219,"★",IF('All Items'!$E91=N$219,"●",IF('All Items'!$F91=N$219,"★",IF('All Items'!$C91=N$219,"→",IF('All Items'!$D91=N$219,"→",IF(AND(N$219&gt;='All Items'!$C91,N$219&lt;='All Items'!$D91),"→",IF(AND('All Items'!$C91&gt;'All Items'!$D91,'All Items'!$D91&gt;=N$219),"→",IF(AND('All Items'!$C91&gt;'All Items'!$D91,'All Items'!$C91&lt;=N$219),"→",""))))))))</f>
        <v>→</v>
      </c>
    </row>
    <row r="94" spans="1:16" ht="25.5" x14ac:dyDescent="0.2">
      <c r="A94" s="97" t="str">
        <f>IF('All Items'!B92="","",HYPERLINK(VLOOKUP('All Items'!B92,Table26[],2,0),'All Items'!B92))</f>
        <v>Risk Management—SEA</v>
      </c>
      <c r="B94" s="30" t="str">
        <f>IF('All Items'!A92="","",'All Items'!A92)</f>
        <v xml:space="preserve">Conduct internal review and monitor timely expenditures and allowable use of IDEA state set-aside funds. </v>
      </c>
      <c r="C94" s="47" t="str">
        <f>IF('All Items'!$F92=C$219,"★",IF('All Items'!$E92=C$219,"●",IF('All Items'!$F92=C$219,"★",IF('All Items'!$C92=C$219,"→",IF('All Items'!$D92=C$219,"→",IF(AND(C$219&gt;='All Items'!$C92,C$219&lt;='All Items'!$D92),"→",IF(AND('All Items'!$C92&gt;'All Items'!$D92,'All Items'!$D92&gt;=C$219),"→",IF(AND('All Items'!$C92&gt;'All Items'!$D92,'All Items'!$C92&lt;=C$219),"→",""))))))))</f>
        <v>→</v>
      </c>
      <c r="D94" s="49" t="str">
        <f>IF('All Items'!$F92=D$219,"★",IF('All Items'!$E92=D$219,"●",IF('All Items'!$F92=D$219,"★",IF('All Items'!$C92=D$219,"→",IF('All Items'!$D92=D$219,"→",IF(AND(D$219&gt;='All Items'!$C92,D$219&lt;='All Items'!$D92),"→",IF(AND('All Items'!$C92&gt;'All Items'!$D92,'All Items'!$D92&gt;=D$219),"→",IF(AND('All Items'!$C92&gt;'All Items'!$D92,'All Items'!$C92&lt;=D$219),"→",""))))))))</f>
        <v>→</v>
      </c>
      <c r="E94" s="47" t="str">
        <f>IF('All Items'!$F92=E$219,"★",IF('All Items'!$E92=E$219,"●",IF('All Items'!$F92=E$219,"★",IF('All Items'!$C92=E$219,"→",IF('All Items'!$D92=E$219,"→",IF(AND(E$219&gt;='All Items'!$C92,E$219&lt;='All Items'!$D92),"→",IF(AND('All Items'!$C92&gt;'All Items'!$D92,'All Items'!$D92&gt;=E$219),"→",IF(AND('All Items'!$C92&gt;'All Items'!$D92,'All Items'!$C92&lt;=E$219),"→",""))))))))</f>
        <v>→</v>
      </c>
      <c r="F94" s="49" t="str">
        <f>IF('All Items'!$F92=F$219,"★",IF('All Items'!$E92=F$219,"●",IF('All Items'!$F92=F$219,"★",IF('All Items'!$C92=F$219,"→",IF('All Items'!$D92=F$219,"→",IF(AND(F$219&gt;='All Items'!$C92,F$219&lt;='All Items'!$D92),"→",IF(AND('All Items'!$C92&gt;'All Items'!$D92,'All Items'!$D92&gt;=F$219),"→",IF(AND('All Items'!$C92&gt;'All Items'!$D92,'All Items'!$C92&lt;=F$219),"→",""))))))))</f>
        <v>→</v>
      </c>
      <c r="G94" s="47" t="str">
        <f>IF('All Items'!$F92=G$219,"★",IF('All Items'!$E92=G$219,"●",IF('All Items'!$F92=G$219,"★",IF('All Items'!$C92=G$219,"→",IF('All Items'!$D92=G$219,"→",IF(AND(G$219&gt;='All Items'!$C92,G$219&lt;='All Items'!$D92),"→",IF(AND('All Items'!$C92&gt;'All Items'!$D92,'All Items'!$D92&gt;=G$219),"→",IF(AND('All Items'!$C92&gt;'All Items'!$D92,'All Items'!$C92&lt;=G$219),"→",""))))))))</f>
        <v>→</v>
      </c>
      <c r="H94" s="49" t="str">
        <f>IF('All Items'!$F92=H$219,"★",IF('All Items'!$E92=H$219,"●",IF('All Items'!$F92=H$219,"★",IF('All Items'!$C92=H$219,"→",IF('All Items'!$D92=H$219,"→",IF(AND(H$219&gt;='All Items'!$C92,H$219&lt;='All Items'!$D92),"→",IF(AND('All Items'!$C92&gt;'All Items'!$D92,'All Items'!$D92&gt;=H$219),"→",IF(AND('All Items'!$C92&gt;'All Items'!$D92,'All Items'!$C92&lt;=H$219),"→",""))))))))</f>
        <v>→</v>
      </c>
      <c r="I94" s="47" t="str">
        <f>IF('All Items'!$F92=I$219,"★",IF('All Items'!$E92=I$219,"●",IF('All Items'!$F92=I$219,"★",IF('All Items'!$C92=I$219,"→",IF('All Items'!$D92=I$219,"→",IF(AND(I$219&gt;='All Items'!$C92,I$219&lt;='All Items'!$D92),"→",IF(AND('All Items'!$C92&gt;'All Items'!$D92,'All Items'!$D92&gt;=I$219),"→",IF(AND('All Items'!$C92&gt;'All Items'!$D92,'All Items'!$C92&lt;=I$219),"→",""))))))))</f>
        <v>→</v>
      </c>
      <c r="J94" s="49" t="str">
        <f>IF('All Items'!$F92=J$219,"★",IF('All Items'!$E92=J$219,"●",IF('All Items'!$F92=J$219,"★",IF('All Items'!$C92=J$219,"→",IF('All Items'!$D92=J$219,"→",IF(AND(J$219&gt;='All Items'!$C92,J$219&lt;='All Items'!$D92),"→",IF(AND('All Items'!$C92&gt;'All Items'!$D92,'All Items'!$D92&gt;=J$219),"→",IF(AND('All Items'!$C92&gt;'All Items'!$D92,'All Items'!$C92&lt;=J$219),"→",""))))))))</f>
        <v>→</v>
      </c>
      <c r="K94" s="47" t="str">
        <f>IF('All Items'!$F92=K$219,"★",IF('All Items'!$E92=K$219,"●",IF('All Items'!$F92=K$219,"★",IF('All Items'!$C92=K$219,"→",IF('All Items'!$D92=K$219,"→",IF(AND(K$219&gt;='All Items'!$C92,K$219&lt;='All Items'!$D92),"→",IF(AND('All Items'!$C92&gt;'All Items'!$D92,'All Items'!$D92&gt;=K$219),"→",IF(AND('All Items'!$C92&gt;'All Items'!$D92,'All Items'!$C92&lt;=K$219),"→",""))))))))</f>
        <v>→</v>
      </c>
      <c r="L94" s="49" t="str">
        <f>IF('All Items'!$F92=L$219,"★",IF('All Items'!$E92=L$219,"●",IF('All Items'!$F92=L$219,"★",IF('All Items'!$C92=L$219,"→",IF('All Items'!$D92=L$219,"→",IF(AND(L$219&gt;='All Items'!$C92,L$219&lt;='All Items'!$D92),"→",IF(AND('All Items'!$C92&gt;'All Items'!$D92,'All Items'!$D92&gt;=L$219),"→",IF(AND('All Items'!$C92&gt;'All Items'!$D92,'All Items'!$C92&lt;=L$219),"→",""))))))))</f>
        <v>→</v>
      </c>
      <c r="M94" s="47" t="str">
        <f>IF('All Items'!$F92=M$219,"★",IF('All Items'!$E92=M$219,"●",IF('All Items'!$F92=M$219,"★",IF('All Items'!$C92=M$219,"→",IF('All Items'!$D92=M$219,"→",IF(AND(M$219&gt;='All Items'!$C92,M$219&lt;='All Items'!$D92),"→",IF(AND('All Items'!$C92&gt;'All Items'!$D92,'All Items'!$D92&gt;=M$219),"→",IF(AND('All Items'!$C92&gt;'All Items'!$D92,'All Items'!$C92&lt;=M$219),"→",""))))))))</f>
        <v>→</v>
      </c>
      <c r="N94" s="49" t="str">
        <f>IF('All Items'!$F92=N$219,"★",IF('All Items'!$E92=N$219,"●",IF('All Items'!$F92=N$219,"★",IF('All Items'!$C92=N$219,"→",IF('All Items'!$D92=N$219,"→",IF(AND(N$219&gt;='All Items'!$C92,N$219&lt;='All Items'!$D92),"→",IF(AND('All Items'!$C92&gt;'All Items'!$D92,'All Items'!$D92&gt;=N$219),"→",IF(AND('All Items'!$C92&gt;'All Items'!$D92,'All Items'!$C92&lt;=N$219),"→",""))))))))</f>
        <v>→</v>
      </c>
    </row>
    <row r="95" spans="1:16" ht="25.5" x14ac:dyDescent="0.2">
      <c r="A95" s="97" t="str">
        <f>IF('All Items'!B93="","",HYPERLINK(VLOOKUP('All Items'!B93,Table26[],2,0),'All Items'!B93))</f>
        <v>Risk Management—SEA</v>
      </c>
      <c r="B95" s="30" t="str">
        <f>IF('All Items'!A93="","",'All Items'!A93)</f>
        <v xml:space="preserve">Review state system annually for compliance with federal fiscal requirements. </v>
      </c>
      <c r="C95" s="47" t="str">
        <f>IF('All Items'!$F93=C$219,"★",IF('All Items'!$E93=C$219,"●",IF('All Items'!$F93=C$219,"★",IF('All Items'!$C93=C$219,"→",IF('All Items'!$D93=C$219,"→",IF(AND(C$219&gt;='All Items'!$C93,C$219&lt;='All Items'!$D93),"→",IF(AND('All Items'!$C93&gt;'All Items'!$D93,'All Items'!$D93&gt;=C$219),"→",IF(AND('All Items'!$C93&gt;'All Items'!$D93,'All Items'!$C93&lt;=C$219),"→",""))))))))</f>
        <v>→</v>
      </c>
      <c r="D95" s="49" t="str">
        <f>IF('All Items'!$F93=D$219,"★",IF('All Items'!$E93=D$219,"●",IF('All Items'!$F93=D$219,"★",IF('All Items'!$C93=D$219,"→",IF('All Items'!$D93=D$219,"→",IF(AND(D$219&gt;='All Items'!$C93,D$219&lt;='All Items'!$D93),"→",IF(AND('All Items'!$C93&gt;'All Items'!$D93,'All Items'!$D93&gt;=D$219),"→",IF(AND('All Items'!$C93&gt;'All Items'!$D93,'All Items'!$C93&lt;=D$219),"→",""))))))))</f>
        <v>→</v>
      </c>
      <c r="E95" s="47" t="str">
        <f>IF('All Items'!$F93=E$219,"★",IF('All Items'!$E93=E$219,"●",IF('All Items'!$F93=E$219,"★",IF('All Items'!$C93=E$219,"→",IF('All Items'!$D93=E$219,"→",IF(AND(E$219&gt;='All Items'!$C93,E$219&lt;='All Items'!$D93),"→",IF(AND('All Items'!$C93&gt;'All Items'!$D93,'All Items'!$D93&gt;=E$219),"→",IF(AND('All Items'!$C93&gt;'All Items'!$D93,'All Items'!$C93&lt;=E$219),"→",""))))))))</f>
        <v>→</v>
      </c>
      <c r="F95" s="49" t="str">
        <f>IF('All Items'!$F93=F$219,"★",IF('All Items'!$E93=F$219,"●",IF('All Items'!$F93=F$219,"★",IF('All Items'!$C93=F$219,"→",IF('All Items'!$D93=F$219,"→",IF(AND(F$219&gt;='All Items'!$C93,F$219&lt;='All Items'!$D93),"→",IF(AND('All Items'!$C93&gt;'All Items'!$D93,'All Items'!$D93&gt;=F$219),"→",IF(AND('All Items'!$C93&gt;'All Items'!$D93,'All Items'!$C93&lt;=F$219),"→",""))))))))</f>
        <v>→</v>
      </c>
      <c r="G95" s="47" t="str">
        <f>IF('All Items'!$F93=G$219,"★",IF('All Items'!$E93=G$219,"●",IF('All Items'!$F93=G$219,"★",IF('All Items'!$C93=G$219,"→",IF('All Items'!$D93=G$219,"→",IF(AND(G$219&gt;='All Items'!$C93,G$219&lt;='All Items'!$D93),"→",IF(AND('All Items'!$C93&gt;'All Items'!$D93,'All Items'!$D93&gt;=G$219),"→",IF(AND('All Items'!$C93&gt;'All Items'!$D93,'All Items'!$C93&lt;=G$219),"→",""))))))))</f>
        <v>→</v>
      </c>
      <c r="H95" s="49" t="str">
        <f>IF('All Items'!$F93=H$219,"★",IF('All Items'!$E93=H$219,"●",IF('All Items'!$F93=H$219,"★",IF('All Items'!$C93=H$219,"→",IF('All Items'!$D93=H$219,"→",IF(AND(H$219&gt;='All Items'!$C93,H$219&lt;='All Items'!$D93),"→",IF(AND('All Items'!$C93&gt;'All Items'!$D93,'All Items'!$D93&gt;=H$219),"→",IF(AND('All Items'!$C93&gt;'All Items'!$D93,'All Items'!$C93&lt;=H$219),"→",""))))))))</f>
        <v>→</v>
      </c>
      <c r="I95" s="47" t="str">
        <f>IF('All Items'!$F93=I$219,"★",IF('All Items'!$E93=I$219,"●",IF('All Items'!$F93=I$219,"★",IF('All Items'!$C93=I$219,"→",IF('All Items'!$D93=I$219,"→",IF(AND(I$219&gt;='All Items'!$C93,I$219&lt;='All Items'!$D93),"→",IF(AND('All Items'!$C93&gt;'All Items'!$D93,'All Items'!$D93&gt;=I$219),"→",IF(AND('All Items'!$C93&gt;'All Items'!$D93,'All Items'!$C93&lt;=I$219),"→",""))))))))</f>
        <v>→</v>
      </c>
      <c r="J95" s="49" t="str">
        <f>IF('All Items'!$F93=J$219,"★",IF('All Items'!$E93=J$219,"●",IF('All Items'!$F93=J$219,"★",IF('All Items'!$C93=J$219,"→",IF('All Items'!$D93=J$219,"→",IF(AND(J$219&gt;='All Items'!$C93,J$219&lt;='All Items'!$D93),"→",IF(AND('All Items'!$C93&gt;'All Items'!$D93,'All Items'!$D93&gt;=J$219),"→",IF(AND('All Items'!$C93&gt;'All Items'!$D93,'All Items'!$C93&lt;=J$219),"→",""))))))))</f>
        <v>→</v>
      </c>
      <c r="K95" s="47" t="str">
        <f>IF('All Items'!$F93=K$219,"★",IF('All Items'!$E93=K$219,"●",IF('All Items'!$F93=K$219,"★",IF('All Items'!$C93=K$219,"→",IF('All Items'!$D93=K$219,"→",IF(AND(K$219&gt;='All Items'!$C93,K$219&lt;='All Items'!$D93),"→",IF(AND('All Items'!$C93&gt;'All Items'!$D93,'All Items'!$D93&gt;=K$219),"→",IF(AND('All Items'!$C93&gt;'All Items'!$D93,'All Items'!$C93&lt;=K$219),"→",""))))))))</f>
        <v>→</v>
      </c>
      <c r="L95" s="49" t="str">
        <f>IF('All Items'!$F93=L$219,"★",IF('All Items'!$E93=L$219,"●",IF('All Items'!$F93=L$219,"★",IF('All Items'!$C93=L$219,"→",IF('All Items'!$D93=L$219,"→",IF(AND(L$219&gt;='All Items'!$C93,L$219&lt;='All Items'!$D93),"→",IF(AND('All Items'!$C93&gt;'All Items'!$D93,'All Items'!$D93&gt;=L$219),"→",IF(AND('All Items'!$C93&gt;'All Items'!$D93,'All Items'!$C93&lt;=L$219),"→",""))))))))</f>
        <v>→</v>
      </c>
      <c r="M95" s="47" t="str">
        <f>IF('All Items'!$F93=M$219,"★",IF('All Items'!$E93=M$219,"●",IF('All Items'!$F93=M$219,"★",IF('All Items'!$C93=M$219,"→",IF('All Items'!$D93=M$219,"→",IF(AND(M$219&gt;='All Items'!$C93,M$219&lt;='All Items'!$D93),"→",IF(AND('All Items'!$C93&gt;'All Items'!$D93,'All Items'!$D93&gt;=M$219),"→",IF(AND('All Items'!$C93&gt;'All Items'!$D93,'All Items'!$C93&lt;=M$219),"→",""))))))))</f>
        <v>→</v>
      </c>
      <c r="N95" s="49" t="str">
        <f>IF('All Items'!$F93=N$219,"★",IF('All Items'!$E93=N$219,"●",IF('All Items'!$F93=N$219,"★",IF('All Items'!$C93=N$219,"→",IF('All Items'!$D93=N$219,"→",IF(AND(N$219&gt;='All Items'!$C93,N$219&lt;='All Items'!$D93),"→",IF(AND('All Items'!$C93&gt;'All Items'!$D93,'All Items'!$D93&gt;=N$219),"→",IF(AND('All Items'!$C93&gt;'All Items'!$D93,'All Items'!$C93&lt;=N$219),"→",""))))))))</f>
        <v>→</v>
      </c>
    </row>
    <row r="96" spans="1:16" ht="38.25" x14ac:dyDescent="0.2">
      <c r="A96" s="97" t="str">
        <f>IF('All Items'!B94="","",HYPERLINK(VLOOKUP('All Items'!B94,Table26[],2,0),'All Items'!B94))</f>
        <v>Risk Management—SEA</v>
      </c>
      <c r="B96" s="30" t="str">
        <f>IF('All Items'!A94="","",'All Items'!A94)</f>
        <v>Complete all corrective actions as a result of DMS or other findings by due dates and no later than one year from notification.</v>
      </c>
      <c r="C96" s="47" t="str">
        <f>IF('All Items'!$F94=C$219,"★",IF('All Items'!$E94=C$219,"●",IF('All Items'!$F94=C$219,"★",IF('All Items'!$C94=C$219,"→",IF('All Items'!$D94=C$219,"→",IF(AND(C$219&gt;='All Items'!$C94,C$219&lt;='All Items'!$D94),"→",IF(AND('All Items'!$C94&gt;'All Items'!$D94,'All Items'!$D94&gt;=C$219),"→",IF(AND('All Items'!$C94&gt;'All Items'!$D94,'All Items'!$C94&lt;=C$219),"→",""))))))))</f>
        <v>→</v>
      </c>
      <c r="D96" s="49" t="str">
        <f>IF('All Items'!$F94=D$219,"★",IF('All Items'!$E94=D$219,"●",IF('All Items'!$F94=D$219,"★",IF('All Items'!$C94=D$219,"→",IF('All Items'!$D94=D$219,"→",IF(AND(D$219&gt;='All Items'!$C94,D$219&lt;='All Items'!$D94),"→",IF(AND('All Items'!$C94&gt;'All Items'!$D94,'All Items'!$D94&gt;=D$219),"→",IF(AND('All Items'!$C94&gt;'All Items'!$D94,'All Items'!$C94&lt;=D$219),"→",""))))))))</f>
        <v>→</v>
      </c>
      <c r="E96" s="47" t="str">
        <f>IF('All Items'!$F94=E$219,"★",IF('All Items'!$E94=E$219,"●",IF('All Items'!$F94=E$219,"★",IF('All Items'!$C94=E$219,"→",IF('All Items'!$D94=E$219,"→",IF(AND(E$219&gt;='All Items'!$C94,E$219&lt;='All Items'!$D94),"→",IF(AND('All Items'!$C94&gt;'All Items'!$D94,'All Items'!$D94&gt;=E$219),"→",IF(AND('All Items'!$C94&gt;'All Items'!$D94,'All Items'!$C94&lt;=E$219),"→",""))))))))</f>
        <v>→</v>
      </c>
      <c r="F96" s="49" t="str">
        <f>IF('All Items'!$F94=F$219,"★",IF('All Items'!$E94=F$219,"●",IF('All Items'!$F94=F$219,"★",IF('All Items'!$C94=F$219,"→",IF('All Items'!$D94=F$219,"→",IF(AND(F$219&gt;='All Items'!$C94,F$219&lt;='All Items'!$D94),"→",IF(AND('All Items'!$C94&gt;'All Items'!$D94,'All Items'!$D94&gt;=F$219),"→",IF(AND('All Items'!$C94&gt;'All Items'!$D94,'All Items'!$C94&lt;=F$219),"→",""))))))))</f>
        <v>→</v>
      </c>
      <c r="G96" s="47" t="str">
        <f>IF('All Items'!$F94=G$219,"★",IF('All Items'!$E94=G$219,"●",IF('All Items'!$F94=G$219,"★",IF('All Items'!$C94=G$219,"→",IF('All Items'!$D94=G$219,"→",IF(AND(G$219&gt;='All Items'!$C94,G$219&lt;='All Items'!$D94),"→",IF(AND('All Items'!$C94&gt;'All Items'!$D94,'All Items'!$D94&gt;=G$219),"→",IF(AND('All Items'!$C94&gt;'All Items'!$D94,'All Items'!$C94&lt;=G$219),"→",""))))))))</f>
        <v>→</v>
      </c>
      <c r="H96" s="49" t="str">
        <f>IF('All Items'!$F94=H$219,"★",IF('All Items'!$E94=H$219,"●",IF('All Items'!$F94=H$219,"★",IF('All Items'!$C94=H$219,"→",IF('All Items'!$D94=H$219,"→",IF(AND(H$219&gt;='All Items'!$C94,H$219&lt;='All Items'!$D94),"→",IF(AND('All Items'!$C94&gt;'All Items'!$D94,'All Items'!$D94&gt;=H$219),"→",IF(AND('All Items'!$C94&gt;'All Items'!$D94,'All Items'!$C94&lt;=H$219),"→",""))))))))</f>
        <v>→</v>
      </c>
      <c r="I96" s="47" t="str">
        <f>IF('All Items'!$F94=I$219,"★",IF('All Items'!$E94=I$219,"●",IF('All Items'!$F94=I$219,"★",IF('All Items'!$C94=I$219,"→",IF('All Items'!$D94=I$219,"→",IF(AND(I$219&gt;='All Items'!$C94,I$219&lt;='All Items'!$D94),"→",IF(AND('All Items'!$C94&gt;'All Items'!$D94,'All Items'!$D94&gt;=I$219),"→",IF(AND('All Items'!$C94&gt;'All Items'!$D94,'All Items'!$C94&lt;=I$219),"→",""))))))))</f>
        <v>→</v>
      </c>
      <c r="J96" s="49" t="str">
        <f>IF('All Items'!$F94=J$219,"★",IF('All Items'!$E94=J$219,"●",IF('All Items'!$F94=J$219,"★",IF('All Items'!$C94=J$219,"→",IF('All Items'!$D94=J$219,"→",IF(AND(J$219&gt;='All Items'!$C94,J$219&lt;='All Items'!$D94),"→",IF(AND('All Items'!$C94&gt;'All Items'!$D94,'All Items'!$D94&gt;=J$219),"→",IF(AND('All Items'!$C94&gt;'All Items'!$D94,'All Items'!$C94&lt;=J$219),"→",""))))))))</f>
        <v>→</v>
      </c>
      <c r="K96" s="47" t="str">
        <f>IF('All Items'!$F94=K$219,"★",IF('All Items'!$E94=K$219,"●",IF('All Items'!$F94=K$219,"★",IF('All Items'!$C94=K$219,"→",IF('All Items'!$D94=K$219,"→",IF(AND(K$219&gt;='All Items'!$C94,K$219&lt;='All Items'!$D94),"→",IF(AND('All Items'!$C94&gt;'All Items'!$D94,'All Items'!$D94&gt;=K$219),"→",IF(AND('All Items'!$C94&gt;'All Items'!$D94,'All Items'!$C94&lt;=K$219),"→",""))))))))</f>
        <v>→</v>
      </c>
      <c r="L96" s="49" t="str">
        <f>IF('All Items'!$F94=L$219,"★",IF('All Items'!$E94=L$219,"●",IF('All Items'!$F94=L$219,"★",IF('All Items'!$C94=L$219,"→",IF('All Items'!$D94=L$219,"→",IF(AND(L$219&gt;='All Items'!$C94,L$219&lt;='All Items'!$D94),"→",IF(AND('All Items'!$C94&gt;'All Items'!$D94,'All Items'!$D94&gt;=L$219),"→",IF(AND('All Items'!$C94&gt;'All Items'!$D94,'All Items'!$C94&lt;=L$219),"→",""))))))))</f>
        <v>→</v>
      </c>
      <c r="M96" s="47" t="str">
        <f>IF('All Items'!$F94=M$219,"★",IF('All Items'!$E94=M$219,"●",IF('All Items'!$F94=M$219,"★",IF('All Items'!$C94=M$219,"→",IF('All Items'!$D94=M$219,"→",IF(AND(M$219&gt;='All Items'!$C94,M$219&lt;='All Items'!$D94),"→",IF(AND('All Items'!$C94&gt;'All Items'!$D94,'All Items'!$D94&gt;=M$219),"→",IF(AND('All Items'!$C94&gt;'All Items'!$D94,'All Items'!$C94&lt;=M$219),"→",""))))))))</f>
        <v>→</v>
      </c>
      <c r="N96" s="49" t="str">
        <f>IF('All Items'!$F94=N$219,"★",IF('All Items'!$E94=N$219,"●",IF('All Items'!$F94=N$219,"★",IF('All Items'!$C94=N$219,"→",IF('All Items'!$D94=N$219,"→",IF(AND(N$219&gt;='All Items'!$C94,N$219&lt;='All Items'!$D94),"→",IF(AND('All Items'!$C94&gt;'All Items'!$D94,'All Items'!$D94&gt;=N$219),"→",IF(AND('All Items'!$C94&gt;'All Items'!$D94,'All Items'!$C94&lt;=N$219),"→",""))))))))</f>
        <v>→</v>
      </c>
    </row>
    <row r="97" spans="1:14" ht="25.5" x14ac:dyDescent="0.2">
      <c r="A97" s="97" t="str">
        <f>IF('All Items'!B95="","",HYPERLINK(VLOOKUP('All Items'!B95,Table26[],2,0),'All Items'!B95))</f>
        <v>IDEA High Cost Fund</v>
      </c>
      <c r="B97" s="30" t="str">
        <f>IF('All Items'!A95="","",'All Items'!A95)</f>
        <v>Determine amount for a high cost fund. Also see “IDEA State Grants” tab.</v>
      </c>
      <c r="C97" s="47" t="str">
        <f>IF('All Items'!$F95=C$219,"★",IF('All Items'!$E95=C$219,"●",IF('All Items'!$F95=C$219,"★",IF('All Items'!$C95=C$219,"→",IF('All Items'!$D95=C$219,"→",IF(AND(C$219&gt;='All Items'!$C95,C$219&lt;='All Items'!$D95),"→",IF(AND('All Items'!$C95&gt;'All Items'!$D95,'All Items'!$D95&gt;=C$219),"→",IF(AND('All Items'!$C95&gt;'All Items'!$D95,'All Items'!$C95&lt;=C$219),"→",""))))))))</f>
        <v/>
      </c>
      <c r="D97" s="49" t="str">
        <f>IF('All Items'!$F95=D$219,"★",IF('All Items'!$E95=D$219,"●",IF('All Items'!$F95=D$219,"★",IF('All Items'!$C95=D$219,"→",IF('All Items'!$D95=D$219,"→",IF(AND(D$219&gt;='All Items'!$C95,D$219&lt;='All Items'!$D95),"→",IF(AND('All Items'!$C95&gt;'All Items'!$D95,'All Items'!$D95&gt;=D$219),"→",IF(AND('All Items'!$C95&gt;'All Items'!$D95,'All Items'!$C95&lt;=D$219),"→",""))))))))</f>
        <v/>
      </c>
      <c r="E97" s="47" t="str">
        <f>IF('All Items'!$F95=E$219,"★",IF('All Items'!$E95=E$219,"●",IF('All Items'!$F95=E$219,"★",IF('All Items'!$C95=E$219,"→",IF('All Items'!$D95=E$219,"→",IF(AND(E$219&gt;='All Items'!$C95,E$219&lt;='All Items'!$D95),"→",IF(AND('All Items'!$C95&gt;'All Items'!$D95,'All Items'!$D95&gt;=E$219),"→",IF(AND('All Items'!$C95&gt;'All Items'!$D95,'All Items'!$C95&lt;=E$219),"→",""))))))))</f>
        <v/>
      </c>
      <c r="F97" s="49" t="str">
        <f>IF('All Items'!$F95=F$219,"★",IF('All Items'!$E95=F$219,"●",IF('All Items'!$F95=F$219,"★",IF('All Items'!$C95=F$219,"→",IF('All Items'!$D95=F$219,"→",IF(AND(F$219&gt;='All Items'!$C95,F$219&lt;='All Items'!$D95),"→",IF(AND('All Items'!$C95&gt;'All Items'!$D95,'All Items'!$D95&gt;=F$219),"→",IF(AND('All Items'!$C95&gt;'All Items'!$D95,'All Items'!$C95&lt;=F$219),"→",""))))))))</f>
        <v/>
      </c>
      <c r="G97" s="47" t="str">
        <f>IF('All Items'!$F95=G$219,"★",IF('All Items'!$E95=G$219,"●",IF('All Items'!$F95=G$219,"★",IF('All Items'!$C95=G$219,"→",IF('All Items'!$D95=G$219,"→",IF(AND(G$219&gt;='All Items'!$C95,G$219&lt;='All Items'!$D95),"→",IF(AND('All Items'!$C95&gt;'All Items'!$D95,'All Items'!$D95&gt;=G$219),"→",IF(AND('All Items'!$C95&gt;'All Items'!$D95,'All Items'!$C95&lt;=G$219),"→",""))))))))</f>
        <v/>
      </c>
      <c r="H97" s="49" t="str">
        <f>IF('All Items'!$F95=H$219,"★",IF('All Items'!$E95=H$219,"●",IF('All Items'!$F95=H$219,"★",IF('All Items'!$C95=H$219,"→",IF('All Items'!$D95=H$219,"→",IF(AND(H$219&gt;='All Items'!$C95,H$219&lt;='All Items'!$D95),"→",IF(AND('All Items'!$C95&gt;'All Items'!$D95,'All Items'!$D95&gt;=H$219),"→",IF(AND('All Items'!$C95&gt;'All Items'!$D95,'All Items'!$C95&lt;=H$219),"→",""))))))))</f>
        <v/>
      </c>
      <c r="I97" s="47" t="str">
        <f>IF('All Items'!$F95=I$219,"★",IF('All Items'!$E95=I$219,"●",IF('All Items'!$F95=I$219,"★",IF('All Items'!$C95=I$219,"→",IF('All Items'!$D95=I$219,"→",IF(AND(I$219&gt;='All Items'!$C95,I$219&lt;='All Items'!$D95),"→",IF(AND('All Items'!$C95&gt;'All Items'!$D95,'All Items'!$D95&gt;=I$219),"→",IF(AND('All Items'!$C95&gt;'All Items'!$D95,'All Items'!$C95&lt;=I$219),"→",""))))))))</f>
        <v/>
      </c>
      <c r="J97" s="49" t="str">
        <f>IF('All Items'!$F95=J$219,"★",IF('All Items'!$E95=J$219,"●",IF('All Items'!$F95=J$219,"★",IF('All Items'!$C95=J$219,"→",IF('All Items'!$D95=J$219,"→",IF(AND(J$219&gt;='All Items'!$C95,J$219&lt;='All Items'!$D95),"→",IF(AND('All Items'!$C95&gt;'All Items'!$D95,'All Items'!$D95&gt;=J$219),"→",IF(AND('All Items'!$C95&gt;'All Items'!$D95,'All Items'!$C95&lt;=J$219),"→",""))))))))</f>
        <v/>
      </c>
      <c r="K97" s="47" t="str">
        <f>IF('All Items'!$F95=K$219,"★",IF('All Items'!$E95=K$219,"●",IF('All Items'!$F95=K$219,"★",IF('All Items'!$C95=K$219,"→",IF('All Items'!$D95=K$219,"→",IF(AND(K$219&gt;='All Items'!$C95,K$219&lt;='All Items'!$D95),"→",IF(AND('All Items'!$C95&gt;'All Items'!$D95,'All Items'!$D95&gt;=K$219),"→",IF(AND('All Items'!$C95&gt;'All Items'!$D95,'All Items'!$C95&lt;=K$219),"→",""))))))))</f>
        <v/>
      </c>
      <c r="L97" s="49" t="str">
        <f>IF('All Items'!$F95=L$219,"★",IF('All Items'!$E95=L$219,"●",IF('All Items'!$F95=L$219,"★",IF('All Items'!$C95=L$219,"→",IF('All Items'!$D95=L$219,"→",IF(AND(L$219&gt;='All Items'!$C95,L$219&lt;='All Items'!$D95),"→",IF(AND('All Items'!$C95&gt;'All Items'!$D95,'All Items'!$D95&gt;=L$219),"→",IF(AND('All Items'!$C95&gt;'All Items'!$D95,'All Items'!$C95&lt;=L$219),"→",""))))))))</f>
        <v/>
      </c>
      <c r="M97" s="47" t="str">
        <f>IF('All Items'!$F95=M$219,"★",IF('All Items'!$E95=M$219,"●",IF('All Items'!$F95=M$219,"★",IF('All Items'!$C95=M$219,"→",IF('All Items'!$D95=M$219,"→",IF(AND(M$219&gt;='All Items'!$C95,M$219&lt;='All Items'!$D95),"→",IF(AND('All Items'!$C95&gt;'All Items'!$D95,'All Items'!$D95&gt;=M$219),"→",IF(AND('All Items'!$C95&gt;'All Items'!$D95,'All Items'!$C95&lt;=M$219),"→",""))))))))</f>
        <v>●</v>
      </c>
      <c r="N97" s="49" t="str">
        <f>IF('All Items'!$F95=N$219,"★",IF('All Items'!$E95=N$219,"●",IF('All Items'!$F95=N$219,"★",IF('All Items'!$C95=N$219,"→",IF('All Items'!$D95=N$219,"→",IF(AND(N$219&gt;='All Items'!$C95,N$219&lt;='All Items'!$D95),"→",IF(AND('All Items'!$C95&gt;'All Items'!$D95,'All Items'!$D95&gt;=N$219),"→",IF(AND('All Items'!$C95&gt;'All Items'!$D95,'All Items'!$C95&lt;=N$219),"→",""))))))))</f>
        <v/>
      </c>
    </row>
    <row r="98" spans="1:14" ht="25.5" x14ac:dyDescent="0.2">
      <c r="A98" s="97" t="str">
        <f>IF('All Items'!B96="","",HYPERLINK(VLOOKUP('All Items'!B96,Table26[],2,0),'All Items'!B96))</f>
        <v>IDEA High Cost Fund</v>
      </c>
      <c r="B98" s="30" t="str">
        <f>IF('All Items'!A96="","",'All Items'!A96)</f>
        <v>Review or develop plan for a high cost fund in consultation with representatives from LEAs.</v>
      </c>
      <c r="C98" s="47" t="str">
        <f>IF('All Items'!$F96=C$219,"★",IF('All Items'!$E96=C$219,"●",IF('All Items'!$F96=C$219,"★",IF('All Items'!$C96=C$219,"→",IF('All Items'!$D96=C$219,"→",IF(AND(C$219&gt;='All Items'!$C96,C$219&lt;='All Items'!$D96),"→",IF(AND('All Items'!$C96&gt;'All Items'!$D96,'All Items'!$D96&gt;=C$219),"→",IF(AND('All Items'!$C96&gt;'All Items'!$D96,'All Items'!$C96&lt;=C$219),"→",""))))))))</f>
        <v>●</v>
      </c>
      <c r="D98" s="49" t="str">
        <f>IF('All Items'!$F96=D$219,"★",IF('All Items'!$E96=D$219,"●",IF('All Items'!$F96=D$219,"★",IF('All Items'!$C96=D$219,"→",IF('All Items'!$D96=D$219,"→",IF(AND(D$219&gt;='All Items'!$C96,D$219&lt;='All Items'!$D96),"→",IF(AND('All Items'!$C96&gt;'All Items'!$D96,'All Items'!$D96&gt;=D$219),"→",IF(AND('All Items'!$C96&gt;'All Items'!$D96,'All Items'!$C96&lt;=D$219),"→",""))))))))</f>
        <v/>
      </c>
      <c r="E98" s="47" t="str">
        <f>IF('All Items'!$F96=E$219,"★",IF('All Items'!$E96=E$219,"●",IF('All Items'!$F96=E$219,"★",IF('All Items'!$C96=E$219,"→",IF('All Items'!$D96=E$219,"→",IF(AND(E$219&gt;='All Items'!$C96,E$219&lt;='All Items'!$D96),"→",IF(AND('All Items'!$C96&gt;'All Items'!$D96,'All Items'!$D96&gt;=E$219),"→",IF(AND('All Items'!$C96&gt;'All Items'!$D96,'All Items'!$C96&lt;=E$219),"→",""))))))))</f>
        <v/>
      </c>
      <c r="F98" s="49" t="str">
        <f>IF('All Items'!$F96=F$219,"★",IF('All Items'!$E96=F$219,"●",IF('All Items'!$F96=F$219,"★",IF('All Items'!$C96=F$219,"→",IF('All Items'!$D96=F$219,"→",IF(AND(F$219&gt;='All Items'!$C96,F$219&lt;='All Items'!$D96),"→",IF(AND('All Items'!$C96&gt;'All Items'!$D96,'All Items'!$D96&gt;=F$219),"→",IF(AND('All Items'!$C96&gt;'All Items'!$D96,'All Items'!$C96&lt;=F$219),"→",""))))))))</f>
        <v/>
      </c>
      <c r="G98" s="47" t="str">
        <f>IF('All Items'!$F96=G$219,"★",IF('All Items'!$E96=G$219,"●",IF('All Items'!$F96=G$219,"★",IF('All Items'!$C96=G$219,"→",IF('All Items'!$D96=G$219,"→",IF(AND(G$219&gt;='All Items'!$C96,G$219&lt;='All Items'!$D96),"→",IF(AND('All Items'!$C96&gt;'All Items'!$D96,'All Items'!$D96&gt;=G$219),"→",IF(AND('All Items'!$C96&gt;'All Items'!$D96,'All Items'!$C96&lt;=G$219),"→",""))))))))</f>
        <v/>
      </c>
      <c r="H98" s="49" t="str">
        <f>IF('All Items'!$F96=H$219,"★",IF('All Items'!$E96=H$219,"●",IF('All Items'!$F96=H$219,"★",IF('All Items'!$C96=H$219,"→",IF('All Items'!$D96=H$219,"→",IF(AND(H$219&gt;='All Items'!$C96,H$219&lt;='All Items'!$D96),"→",IF(AND('All Items'!$C96&gt;'All Items'!$D96,'All Items'!$D96&gt;=H$219),"→",IF(AND('All Items'!$C96&gt;'All Items'!$D96,'All Items'!$C96&lt;=H$219),"→",""))))))))</f>
        <v/>
      </c>
      <c r="I98" s="47" t="str">
        <f>IF('All Items'!$F96=I$219,"★",IF('All Items'!$E96=I$219,"●",IF('All Items'!$F96=I$219,"★",IF('All Items'!$C96=I$219,"→",IF('All Items'!$D96=I$219,"→",IF(AND(I$219&gt;='All Items'!$C96,I$219&lt;='All Items'!$D96),"→",IF(AND('All Items'!$C96&gt;'All Items'!$D96,'All Items'!$D96&gt;=I$219),"→",IF(AND('All Items'!$C96&gt;'All Items'!$D96,'All Items'!$C96&lt;=I$219),"→",""))))))))</f>
        <v/>
      </c>
      <c r="J98" s="49" t="str">
        <f>IF('All Items'!$F96=J$219,"★",IF('All Items'!$E96=J$219,"●",IF('All Items'!$F96=J$219,"★",IF('All Items'!$C96=J$219,"→",IF('All Items'!$D96=J$219,"→",IF(AND(J$219&gt;='All Items'!$C96,J$219&lt;='All Items'!$D96),"→",IF(AND('All Items'!$C96&gt;'All Items'!$D96,'All Items'!$D96&gt;=J$219),"→",IF(AND('All Items'!$C96&gt;'All Items'!$D96,'All Items'!$C96&lt;=J$219),"→",""))))))))</f>
        <v/>
      </c>
      <c r="K98" s="47" t="str">
        <f>IF('All Items'!$F96=K$219,"★",IF('All Items'!$E96=K$219,"●",IF('All Items'!$F96=K$219,"★",IF('All Items'!$C96=K$219,"→",IF('All Items'!$D96=K$219,"→",IF(AND(K$219&gt;='All Items'!$C96,K$219&lt;='All Items'!$D96),"→",IF(AND('All Items'!$C96&gt;'All Items'!$D96,'All Items'!$D96&gt;=K$219),"→",IF(AND('All Items'!$C96&gt;'All Items'!$D96,'All Items'!$C96&lt;=K$219),"→",""))))))))</f>
        <v/>
      </c>
      <c r="L98" s="49" t="str">
        <f>IF('All Items'!$F96=L$219,"★",IF('All Items'!$E96=L$219,"●",IF('All Items'!$F96=L$219,"★",IF('All Items'!$C96=L$219,"→",IF('All Items'!$D96=L$219,"→",IF(AND(L$219&gt;='All Items'!$C96,L$219&lt;='All Items'!$D96),"→",IF(AND('All Items'!$C96&gt;'All Items'!$D96,'All Items'!$D96&gt;=L$219),"→",IF(AND('All Items'!$C96&gt;'All Items'!$D96,'All Items'!$C96&lt;=L$219),"→",""))))))))</f>
        <v/>
      </c>
      <c r="M98" s="47" t="str">
        <f>IF('All Items'!$F96=M$219,"★",IF('All Items'!$E96=M$219,"●",IF('All Items'!$F96=M$219,"★",IF('All Items'!$C96=M$219,"→",IF('All Items'!$D96=M$219,"→",IF(AND(M$219&gt;='All Items'!$C96,M$219&lt;='All Items'!$D96),"→",IF(AND('All Items'!$C96&gt;'All Items'!$D96,'All Items'!$D96&gt;=M$219),"→",IF(AND('All Items'!$C96&gt;'All Items'!$D96,'All Items'!$C96&lt;=M$219),"→",""))))))))</f>
        <v>→</v>
      </c>
      <c r="N98" s="49" t="str">
        <f>IF('All Items'!$F96=N$219,"★",IF('All Items'!$E96=N$219,"●",IF('All Items'!$F96=N$219,"★",IF('All Items'!$C96=N$219,"→",IF('All Items'!$D96=N$219,"→",IF(AND(N$219&gt;='All Items'!$C96,N$219&lt;='All Items'!$D96),"→",IF(AND('All Items'!$C96&gt;'All Items'!$D96,'All Items'!$D96&gt;=N$219),"→",IF(AND('All Items'!$C96&gt;'All Items'!$D96,'All Items'!$C96&lt;=N$219),"→",""))))))))</f>
        <v>→</v>
      </c>
    </row>
    <row r="99" spans="1:14" ht="25.5" x14ac:dyDescent="0.2">
      <c r="A99" s="97" t="str">
        <f>IF('All Items'!B97="","",HYPERLINK(VLOOKUP('All Items'!B97,Table26[],2,0),'All Items'!B97))</f>
        <v>IDEA High Cost Fund</v>
      </c>
      <c r="B99" s="30" t="str">
        <f>IF('All Items'!A97="","",'All Items'!A97)</f>
        <v>Make the final plan available to the public not less than 30 days prior to the beginning of the school year.</v>
      </c>
      <c r="C99" s="47" t="str">
        <f>IF('All Items'!$F97=C$219,"★",IF('All Items'!$E97=C$219,"●",IF('All Items'!$F97=C$219,"★",IF('All Items'!$C97=C$219,"→",IF('All Items'!$D97=C$219,"→",IF(AND(C$219&gt;='All Items'!$C97,C$219&lt;='All Items'!$D97),"→",IF(AND('All Items'!$C97&gt;'All Items'!$D97,'All Items'!$D97&gt;=C$219),"→",IF(AND('All Items'!$C97&gt;'All Items'!$D97,'All Items'!$C97&lt;=C$219),"→",""))))))))</f>
        <v>●</v>
      </c>
      <c r="D99" s="49" t="str">
        <f>IF('All Items'!$F97=D$219,"★",IF('All Items'!$E97=D$219,"●",IF('All Items'!$F97=D$219,"★",IF('All Items'!$C97=D$219,"→",IF('All Items'!$D97=D$219,"→",IF(AND(D$219&gt;='All Items'!$C97,D$219&lt;='All Items'!$D97),"→",IF(AND('All Items'!$C97&gt;'All Items'!$D97,'All Items'!$D97&gt;=D$219),"→",IF(AND('All Items'!$C97&gt;'All Items'!$D97,'All Items'!$C97&lt;=D$219),"→",""))))))))</f>
        <v/>
      </c>
      <c r="E99" s="47" t="str">
        <f>IF('All Items'!$F97=E$219,"★",IF('All Items'!$E97=E$219,"●",IF('All Items'!$F97=E$219,"★",IF('All Items'!$C97=E$219,"→",IF('All Items'!$D97=E$219,"→",IF(AND(E$219&gt;='All Items'!$C97,E$219&lt;='All Items'!$D97),"→",IF(AND('All Items'!$C97&gt;'All Items'!$D97,'All Items'!$D97&gt;=E$219),"→",IF(AND('All Items'!$C97&gt;'All Items'!$D97,'All Items'!$C97&lt;=E$219),"→",""))))))))</f>
        <v/>
      </c>
      <c r="F99" s="49" t="str">
        <f>IF('All Items'!$F97=F$219,"★",IF('All Items'!$E97=F$219,"●",IF('All Items'!$F97=F$219,"★",IF('All Items'!$C97=F$219,"→",IF('All Items'!$D97=F$219,"→",IF(AND(F$219&gt;='All Items'!$C97,F$219&lt;='All Items'!$D97),"→",IF(AND('All Items'!$C97&gt;'All Items'!$D97,'All Items'!$D97&gt;=F$219),"→",IF(AND('All Items'!$C97&gt;'All Items'!$D97,'All Items'!$C97&lt;=F$219),"→",""))))))))</f>
        <v/>
      </c>
      <c r="G99" s="47" t="str">
        <f>IF('All Items'!$F97=G$219,"★",IF('All Items'!$E97=G$219,"●",IF('All Items'!$F97=G$219,"★",IF('All Items'!$C97=G$219,"→",IF('All Items'!$D97=G$219,"→",IF(AND(G$219&gt;='All Items'!$C97,G$219&lt;='All Items'!$D97),"→",IF(AND('All Items'!$C97&gt;'All Items'!$D97,'All Items'!$D97&gt;=G$219),"→",IF(AND('All Items'!$C97&gt;'All Items'!$D97,'All Items'!$C97&lt;=G$219),"→",""))))))))</f>
        <v/>
      </c>
      <c r="H99" s="49" t="str">
        <f>IF('All Items'!$F97=H$219,"★",IF('All Items'!$E97=H$219,"●",IF('All Items'!$F97=H$219,"★",IF('All Items'!$C97=H$219,"→",IF('All Items'!$D97=H$219,"→",IF(AND(H$219&gt;='All Items'!$C97,H$219&lt;='All Items'!$D97),"→",IF(AND('All Items'!$C97&gt;'All Items'!$D97,'All Items'!$D97&gt;=H$219),"→",IF(AND('All Items'!$C97&gt;'All Items'!$D97,'All Items'!$C97&lt;=H$219),"→",""))))))))</f>
        <v/>
      </c>
      <c r="I99" s="47" t="str">
        <f>IF('All Items'!$F97=I$219,"★",IF('All Items'!$E97=I$219,"●",IF('All Items'!$F97=I$219,"★",IF('All Items'!$C97=I$219,"→",IF('All Items'!$D97=I$219,"→",IF(AND(I$219&gt;='All Items'!$C97,I$219&lt;='All Items'!$D97),"→",IF(AND('All Items'!$C97&gt;'All Items'!$D97,'All Items'!$D97&gt;=I$219),"→",IF(AND('All Items'!$C97&gt;'All Items'!$D97,'All Items'!$C97&lt;=I$219),"→",""))))))))</f>
        <v/>
      </c>
      <c r="J99" s="49" t="str">
        <f>IF('All Items'!$F97=J$219,"★",IF('All Items'!$E97=J$219,"●",IF('All Items'!$F97=J$219,"★",IF('All Items'!$C97=J$219,"→",IF('All Items'!$D97=J$219,"→",IF(AND(J$219&gt;='All Items'!$C97,J$219&lt;='All Items'!$D97),"→",IF(AND('All Items'!$C97&gt;'All Items'!$D97,'All Items'!$D97&gt;=J$219),"→",IF(AND('All Items'!$C97&gt;'All Items'!$D97,'All Items'!$C97&lt;=J$219),"→",""))))))))</f>
        <v/>
      </c>
      <c r="K99" s="47" t="str">
        <f>IF('All Items'!$F97=K$219,"★",IF('All Items'!$E97=K$219,"●",IF('All Items'!$F97=K$219,"★",IF('All Items'!$C97=K$219,"→",IF('All Items'!$D97=K$219,"→",IF(AND(K$219&gt;='All Items'!$C97,K$219&lt;='All Items'!$D97),"→",IF(AND('All Items'!$C97&gt;'All Items'!$D97,'All Items'!$D97&gt;=K$219),"→",IF(AND('All Items'!$C97&gt;'All Items'!$D97,'All Items'!$C97&lt;=K$219),"→",""))))))))</f>
        <v/>
      </c>
      <c r="L99" s="49" t="str">
        <f>IF('All Items'!$F97=L$219,"★",IF('All Items'!$E97=L$219,"●",IF('All Items'!$F97=L$219,"★",IF('All Items'!$C97=L$219,"→",IF('All Items'!$D97=L$219,"→",IF(AND(L$219&gt;='All Items'!$C97,L$219&lt;='All Items'!$D97),"→",IF(AND('All Items'!$C97&gt;'All Items'!$D97,'All Items'!$D97&gt;=L$219),"→",IF(AND('All Items'!$C97&gt;'All Items'!$D97,'All Items'!$C97&lt;=L$219),"→",""))))))))</f>
        <v/>
      </c>
      <c r="M99" s="47" t="str">
        <f>IF('All Items'!$F97=M$219,"★",IF('All Items'!$E97=M$219,"●",IF('All Items'!$F97=M$219,"★",IF('All Items'!$C97=M$219,"→",IF('All Items'!$D97=M$219,"→",IF(AND(M$219&gt;='All Items'!$C97,M$219&lt;='All Items'!$D97),"→",IF(AND('All Items'!$C97&gt;'All Items'!$D97,'All Items'!$D97&gt;=M$219),"→",IF(AND('All Items'!$C97&gt;'All Items'!$D97,'All Items'!$C97&lt;=M$219),"→",""))))))))</f>
        <v/>
      </c>
      <c r="N99" s="49" t="str">
        <f>IF('All Items'!$F97=N$219,"★",IF('All Items'!$E97=N$219,"●",IF('All Items'!$F97=N$219,"★",IF('All Items'!$C97=N$219,"→",IF('All Items'!$D97=N$219,"→",IF(AND(N$219&gt;='All Items'!$C97,N$219&lt;='All Items'!$D97),"→",IF(AND('All Items'!$C97&gt;'All Items'!$D97,'All Items'!$D97&gt;=N$219),"→",IF(AND('All Items'!$C97&gt;'All Items'!$D97,'All Items'!$C97&lt;=N$219),"→",""))))))))</f>
        <v>→</v>
      </c>
    </row>
    <row r="100" spans="1:14" ht="38.25" x14ac:dyDescent="0.2">
      <c r="A100" s="97" t="str">
        <f>IF('All Items'!B98="","",HYPERLINK(VLOOKUP('All Items'!B98,Table26[],2,0),'All Items'!B98))</f>
        <v>IDEA High Cost Fund</v>
      </c>
      <c r="B100" s="30" t="str">
        <f>IF('All Items'!A98="","",'All Items'!A98)</f>
        <v>Allocate unused funds to LEAs in the same manner as other funds from the appropriation for that fiscal year are allocated. Also see “Allocation of Subgrants” tab.</v>
      </c>
      <c r="C100" s="47" t="str">
        <f>IF('All Items'!$F98=C$219,"★",IF('All Items'!$E98=C$219,"●",IF('All Items'!$F98=C$219,"★",IF('All Items'!$C98=C$219,"→",IF('All Items'!$D98=C$219,"→",IF(AND(C$219&gt;='All Items'!$C98,C$219&lt;='All Items'!$D98),"→",IF(AND('All Items'!$C98&gt;'All Items'!$D98,'All Items'!$D98&gt;=C$219),"→",IF(AND('All Items'!$C98&gt;'All Items'!$D98,'All Items'!$C98&lt;=C$219),"→",""))))))))</f>
        <v/>
      </c>
      <c r="D100" s="49" t="str">
        <f>IF('All Items'!$F98=D$219,"★",IF('All Items'!$E98=D$219,"●",IF('All Items'!$F98=D$219,"★",IF('All Items'!$C98=D$219,"→",IF('All Items'!$D98=D$219,"→",IF(AND(D$219&gt;='All Items'!$C98,D$219&lt;='All Items'!$D98),"→",IF(AND('All Items'!$C98&gt;'All Items'!$D98,'All Items'!$D98&gt;=D$219),"→",IF(AND('All Items'!$C98&gt;'All Items'!$D98,'All Items'!$C98&lt;=D$219),"→",""))))))))</f>
        <v/>
      </c>
      <c r="E100" s="47" t="str">
        <f>IF('All Items'!$F98=E$219,"★",IF('All Items'!$E98=E$219,"●",IF('All Items'!$F98=E$219,"★",IF('All Items'!$C98=E$219,"→",IF('All Items'!$D98=E$219,"→",IF(AND(E$219&gt;='All Items'!$C98,E$219&lt;='All Items'!$D98),"→",IF(AND('All Items'!$C98&gt;'All Items'!$D98,'All Items'!$D98&gt;=E$219),"→",IF(AND('All Items'!$C98&gt;'All Items'!$D98,'All Items'!$C98&lt;=E$219),"→",""))))))))</f>
        <v/>
      </c>
      <c r="F100" s="49" t="str">
        <f>IF('All Items'!$F98=F$219,"★",IF('All Items'!$E98=F$219,"●",IF('All Items'!$F98=F$219,"★",IF('All Items'!$C98=F$219,"→",IF('All Items'!$D98=F$219,"→",IF(AND(F$219&gt;='All Items'!$C98,F$219&lt;='All Items'!$D98),"→",IF(AND('All Items'!$C98&gt;'All Items'!$D98,'All Items'!$D98&gt;=F$219),"→",IF(AND('All Items'!$C98&gt;'All Items'!$D98,'All Items'!$C98&lt;=F$219),"→",""))))))))</f>
        <v/>
      </c>
      <c r="G100" s="47" t="str">
        <f>IF('All Items'!$F98=G$219,"★",IF('All Items'!$E98=G$219,"●",IF('All Items'!$F98=G$219,"★",IF('All Items'!$C98=G$219,"→",IF('All Items'!$D98=G$219,"→",IF(AND(G$219&gt;='All Items'!$C98,G$219&lt;='All Items'!$D98),"→",IF(AND('All Items'!$C98&gt;'All Items'!$D98,'All Items'!$D98&gt;=G$219),"→",IF(AND('All Items'!$C98&gt;'All Items'!$D98,'All Items'!$C98&lt;=G$219),"→",""))))))))</f>
        <v/>
      </c>
      <c r="H100" s="49" t="str">
        <f>IF('All Items'!$F98=H$219,"★",IF('All Items'!$E98=H$219,"●",IF('All Items'!$F98=H$219,"★",IF('All Items'!$C98=H$219,"→",IF('All Items'!$D98=H$219,"→",IF(AND(H$219&gt;='All Items'!$C98,H$219&lt;='All Items'!$D98),"→",IF(AND('All Items'!$C98&gt;'All Items'!$D98,'All Items'!$D98&gt;=H$219),"→",IF(AND('All Items'!$C98&gt;'All Items'!$D98,'All Items'!$C98&lt;=H$219),"→",""))))))))</f>
        <v/>
      </c>
      <c r="I100" s="47" t="str">
        <f>IF('All Items'!$F98=I$219,"★",IF('All Items'!$E98=I$219,"●",IF('All Items'!$F98=I$219,"★",IF('All Items'!$C98=I$219,"→",IF('All Items'!$D98=I$219,"→",IF(AND(I$219&gt;='All Items'!$C98,I$219&lt;='All Items'!$D98),"→",IF(AND('All Items'!$C98&gt;'All Items'!$D98,'All Items'!$D98&gt;=I$219),"→",IF(AND('All Items'!$C98&gt;'All Items'!$D98,'All Items'!$C98&lt;=I$219),"→",""))))))))</f>
        <v/>
      </c>
      <c r="J100" s="49" t="str">
        <f>IF('All Items'!$F98=J$219,"★",IF('All Items'!$E98=J$219,"●",IF('All Items'!$F98=J$219,"★",IF('All Items'!$C98=J$219,"→",IF('All Items'!$D98=J$219,"→",IF(AND(J$219&gt;='All Items'!$C98,J$219&lt;='All Items'!$D98),"→",IF(AND('All Items'!$C98&gt;'All Items'!$D98,'All Items'!$D98&gt;=J$219),"→",IF(AND('All Items'!$C98&gt;'All Items'!$D98,'All Items'!$C98&lt;=J$219),"→",""))))))))</f>
        <v/>
      </c>
      <c r="K100" s="47" t="str">
        <f>IF('All Items'!$F98=K$219,"★",IF('All Items'!$E98=K$219,"●",IF('All Items'!$F98=K$219,"★",IF('All Items'!$C98=K$219,"→",IF('All Items'!$D98=K$219,"→",IF(AND(K$219&gt;='All Items'!$C98,K$219&lt;='All Items'!$D98),"→",IF(AND('All Items'!$C98&gt;'All Items'!$D98,'All Items'!$D98&gt;=K$219),"→",IF(AND('All Items'!$C98&gt;'All Items'!$D98,'All Items'!$C98&lt;=K$219),"→",""))))))))</f>
        <v/>
      </c>
      <c r="L100" s="49" t="str">
        <f>IF('All Items'!$F98=L$219,"★",IF('All Items'!$E98=L$219,"●",IF('All Items'!$F98=L$219,"★",IF('All Items'!$C98=L$219,"→",IF('All Items'!$D98=L$219,"→",IF(AND(L$219&gt;='All Items'!$C98,L$219&lt;='All Items'!$D98),"→",IF(AND('All Items'!$C98&gt;'All Items'!$D98,'All Items'!$D98&gt;=L$219),"→",IF(AND('All Items'!$C98&gt;'All Items'!$D98,'All Items'!$C98&lt;=L$219),"→",""))))))))</f>
        <v>→</v>
      </c>
      <c r="M100" s="47" t="str">
        <f>IF('All Items'!$F98=M$219,"★",IF('All Items'!$E98=M$219,"●",IF('All Items'!$F98=M$219,"★",IF('All Items'!$C98=M$219,"→",IF('All Items'!$D98=M$219,"→",IF(AND(M$219&gt;='All Items'!$C98,M$219&lt;='All Items'!$D98),"→",IF(AND('All Items'!$C98&gt;'All Items'!$D98,'All Items'!$D98&gt;=M$219),"→",IF(AND('All Items'!$C98&gt;'All Items'!$D98,'All Items'!$C98&lt;=M$219),"→",""))))))))</f>
        <v>→</v>
      </c>
      <c r="N100" s="49" t="str">
        <f>IF('All Items'!$F98=N$219,"★",IF('All Items'!$E98=N$219,"●",IF('All Items'!$F98=N$219,"★",IF('All Items'!$C98=N$219,"→",IF('All Items'!$D98=N$219,"→",IF(AND(N$219&gt;='All Items'!$C98,N$219&lt;='All Items'!$D98),"→",IF(AND('All Items'!$C98&gt;'All Items'!$D98,'All Items'!$D98&gt;=N$219),"→",IF(AND('All Items'!$C98&gt;'All Items'!$D98,'All Items'!$C98&lt;=N$219),"→",""))))))))</f>
        <v>●</v>
      </c>
    </row>
    <row r="101" spans="1:14" x14ac:dyDescent="0.2">
      <c r="A101" s="97" t="str">
        <f>IF('All Items'!B99="","",HYPERLINK(VLOOKUP('All Items'!B99,Table26[],2,0),'All Items'!B99))</f>
        <v/>
      </c>
      <c r="B101" s="30" t="str">
        <f>IF('All Items'!A99="","",'All Items'!A99)</f>
        <v/>
      </c>
      <c r="C101" s="47" t="str">
        <f>IF('All Items'!$F99=C$219,"★",IF('All Items'!$E99=C$219,"●",IF('All Items'!$F99=C$219,"★",IF('All Items'!$C99=C$219,"→",IF('All Items'!$D99=C$219,"→",IF(AND(C$219&gt;='All Items'!$C99,C$219&lt;='All Items'!$D99),"→",IF(AND('All Items'!$C99&gt;'All Items'!$D99,'All Items'!$D99&gt;=C$219),"→",IF(AND('All Items'!$C99&gt;'All Items'!$D99,'All Items'!$C99&lt;=C$219),"→",""))))))))</f>
        <v/>
      </c>
      <c r="D101" s="49" t="str">
        <f>IF('All Items'!$F99=D$219,"★",IF('All Items'!$E99=D$219,"●",IF('All Items'!$F99=D$219,"★",IF('All Items'!$C99=D$219,"→",IF('All Items'!$D99=D$219,"→",IF(AND(D$219&gt;='All Items'!$C99,D$219&lt;='All Items'!$D99),"→",IF(AND('All Items'!$C99&gt;'All Items'!$D99,'All Items'!$D99&gt;=D$219),"→",IF(AND('All Items'!$C99&gt;'All Items'!$D99,'All Items'!$C99&lt;=D$219),"→",""))))))))</f>
        <v/>
      </c>
      <c r="E101" s="47" t="str">
        <f>IF('All Items'!$F99=E$219,"★",IF('All Items'!$E99=E$219,"●",IF('All Items'!$F99=E$219,"★",IF('All Items'!$C99=E$219,"→",IF('All Items'!$D99=E$219,"→",IF(AND(E$219&gt;='All Items'!$C99,E$219&lt;='All Items'!$D99),"→",IF(AND('All Items'!$C99&gt;'All Items'!$D99,'All Items'!$D99&gt;=E$219),"→",IF(AND('All Items'!$C99&gt;'All Items'!$D99,'All Items'!$C99&lt;=E$219),"→",""))))))))</f>
        <v/>
      </c>
      <c r="F101" s="49" t="str">
        <f>IF('All Items'!$F99=F$219,"★",IF('All Items'!$E99=F$219,"●",IF('All Items'!$F99=F$219,"★",IF('All Items'!$C99=F$219,"→",IF('All Items'!$D99=F$219,"→",IF(AND(F$219&gt;='All Items'!$C99,F$219&lt;='All Items'!$D99),"→",IF(AND('All Items'!$C99&gt;'All Items'!$D99,'All Items'!$D99&gt;=F$219),"→",IF(AND('All Items'!$C99&gt;'All Items'!$D99,'All Items'!$C99&lt;=F$219),"→",""))))))))</f>
        <v/>
      </c>
      <c r="G101" s="47" t="str">
        <f>IF('All Items'!$F99=G$219,"★",IF('All Items'!$E99=G$219,"●",IF('All Items'!$F99=G$219,"★",IF('All Items'!$C99=G$219,"→",IF('All Items'!$D99=G$219,"→",IF(AND(G$219&gt;='All Items'!$C99,G$219&lt;='All Items'!$D99),"→",IF(AND('All Items'!$C99&gt;'All Items'!$D99,'All Items'!$D99&gt;=G$219),"→",IF(AND('All Items'!$C99&gt;'All Items'!$D99,'All Items'!$C99&lt;=G$219),"→",""))))))))</f>
        <v/>
      </c>
      <c r="H101" s="49" t="str">
        <f>IF('All Items'!$F99=H$219,"★",IF('All Items'!$E99=H$219,"●",IF('All Items'!$F99=H$219,"★",IF('All Items'!$C99=H$219,"→",IF('All Items'!$D99=H$219,"→",IF(AND(H$219&gt;='All Items'!$C99,H$219&lt;='All Items'!$D99),"→",IF(AND('All Items'!$C99&gt;'All Items'!$D99,'All Items'!$D99&gt;=H$219),"→",IF(AND('All Items'!$C99&gt;'All Items'!$D99,'All Items'!$C99&lt;=H$219),"→",""))))))))</f>
        <v/>
      </c>
      <c r="I101" s="47" t="str">
        <f>IF('All Items'!$F99=I$219,"★",IF('All Items'!$E99=I$219,"●",IF('All Items'!$F99=I$219,"★",IF('All Items'!$C99=I$219,"→",IF('All Items'!$D99=I$219,"→",IF(AND(I$219&gt;='All Items'!$C99,I$219&lt;='All Items'!$D99),"→",IF(AND('All Items'!$C99&gt;'All Items'!$D99,'All Items'!$D99&gt;=I$219),"→",IF(AND('All Items'!$C99&gt;'All Items'!$D99,'All Items'!$C99&lt;=I$219),"→",""))))))))</f>
        <v/>
      </c>
      <c r="J101" s="49" t="str">
        <f>IF('All Items'!$F99=J$219,"★",IF('All Items'!$E99=J$219,"●",IF('All Items'!$F99=J$219,"★",IF('All Items'!$C99=J$219,"→",IF('All Items'!$D99=J$219,"→",IF(AND(J$219&gt;='All Items'!$C99,J$219&lt;='All Items'!$D99),"→",IF(AND('All Items'!$C99&gt;'All Items'!$D99,'All Items'!$D99&gt;=J$219),"→",IF(AND('All Items'!$C99&gt;'All Items'!$D99,'All Items'!$C99&lt;=J$219),"→",""))))))))</f>
        <v/>
      </c>
      <c r="K101" s="47" t="str">
        <f>IF('All Items'!$F99=K$219,"★",IF('All Items'!$E99=K$219,"●",IF('All Items'!$F99=K$219,"★",IF('All Items'!$C99=K$219,"→",IF('All Items'!$D99=K$219,"→",IF(AND(K$219&gt;='All Items'!$C99,K$219&lt;='All Items'!$D99),"→",IF(AND('All Items'!$C99&gt;'All Items'!$D99,'All Items'!$D99&gt;=K$219),"→",IF(AND('All Items'!$C99&gt;'All Items'!$D99,'All Items'!$C99&lt;=K$219),"→",""))))))))</f>
        <v/>
      </c>
      <c r="L101" s="49" t="str">
        <f>IF('All Items'!$F99=L$219,"★",IF('All Items'!$E99=L$219,"●",IF('All Items'!$F99=L$219,"★",IF('All Items'!$C99=L$219,"→",IF('All Items'!$D99=L$219,"→",IF(AND(L$219&gt;='All Items'!$C99,L$219&lt;='All Items'!$D99),"→",IF(AND('All Items'!$C99&gt;'All Items'!$D99,'All Items'!$D99&gt;=L$219),"→",IF(AND('All Items'!$C99&gt;'All Items'!$D99,'All Items'!$C99&lt;=L$219),"→",""))))))))</f>
        <v/>
      </c>
      <c r="M101" s="47" t="str">
        <f>IF('All Items'!$F99=M$219,"★",IF('All Items'!$E99=M$219,"●",IF('All Items'!$F99=M$219,"★",IF('All Items'!$C99=M$219,"→",IF('All Items'!$D99=M$219,"→",IF(AND(M$219&gt;='All Items'!$C99,M$219&lt;='All Items'!$D99),"→",IF(AND('All Items'!$C99&gt;'All Items'!$D99,'All Items'!$D99&gt;=M$219),"→",IF(AND('All Items'!$C99&gt;'All Items'!$D99,'All Items'!$C99&lt;=M$219),"→",""))))))))</f>
        <v/>
      </c>
      <c r="N101" s="49" t="str">
        <f>IF('All Items'!$F99=N$219,"★",IF('All Items'!$E99=N$219,"●",IF('All Items'!$F99=N$219,"★",IF('All Items'!$C99=N$219,"→",IF('All Items'!$D99=N$219,"→",IF(AND(N$219&gt;='All Items'!$C99,N$219&lt;='All Items'!$D99),"→",IF(AND('All Items'!$C99&gt;'All Items'!$D99,'All Items'!$D99&gt;=N$219),"→",IF(AND('All Items'!$C99&gt;'All Items'!$D99,'All Items'!$C99&lt;=N$219),"→",""))))))))</f>
        <v/>
      </c>
    </row>
    <row r="102" spans="1:14" x14ac:dyDescent="0.2">
      <c r="A102" s="97" t="str">
        <f>IF('All Items'!B100="","",HYPERLINK(VLOOKUP('All Items'!B100,Table26[],2,0),'All Items'!B100))</f>
        <v/>
      </c>
      <c r="B102" s="30" t="str">
        <f>IF('All Items'!A100="","",'All Items'!A100)</f>
        <v/>
      </c>
      <c r="C102" s="47" t="str">
        <f>IF('All Items'!$F100=C$219,"★",IF('All Items'!$E100=C$219,"●",IF('All Items'!$F100=C$219,"★",IF('All Items'!$C100=C$219,"→",IF('All Items'!$D100=C$219,"→",IF(AND(C$219&gt;='All Items'!$C100,C$219&lt;='All Items'!$D100),"→",IF(AND('All Items'!$C100&gt;'All Items'!$D100,'All Items'!$D100&gt;=C$219),"→",IF(AND('All Items'!$C100&gt;'All Items'!$D100,'All Items'!$C100&lt;=C$219),"→",""))))))))</f>
        <v/>
      </c>
      <c r="D102" s="49" t="str">
        <f>IF('All Items'!$F100=D$219,"★",IF('All Items'!$E100=D$219,"●",IF('All Items'!$F100=D$219,"★",IF('All Items'!$C100=D$219,"→",IF('All Items'!$D100=D$219,"→",IF(AND(D$219&gt;='All Items'!$C100,D$219&lt;='All Items'!$D100),"→",IF(AND('All Items'!$C100&gt;'All Items'!$D100,'All Items'!$D100&gt;=D$219),"→",IF(AND('All Items'!$C100&gt;'All Items'!$D100,'All Items'!$C100&lt;=D$219),"→",""))))))))</f>
        <v/>
      </c>
      <c r="E102" s="47" t="str">
        <f>IF('All Items'!$F100=E$219,"★",IF('All Items'!$E100=E$219,"●",IF('All Items'!$F100=E$219,"★",IF('All Items'!$C100=E$219,"→",IF('All Items'!$D100=E$219,"→",IF(AND(E$219&gt;='All Items'!$C100,E$219&lt;='All Items'!$D100),"→",IF(AND('All Items'!$C100&gt;'All Items'!$D100,'All Items'!$D100&gt;=E$219),"→",IF(AND('All Items'!$C100&gt;'All Items'!$D100,'All Items'!$C100&lt;=E$219),"→",""))))))))</f>
        <v/>
      </c>
      <c r="F102" s="49" t="str">
        <f>IF('All Items'!$F100=F$219,"★",IF('All Items'!$E100=F$219,"●",IF('All Items'!$F100=F$219,"★",IF('All Items'!$C100=F$219,"→",IF('All Items'!$D100=F$219,"→",IF(AND(F$219&gt;='All Items'!$C100,F$219&lt;='All Items'!$D100),"→",IF(AND('All Items'!$C100&gt;'All Items'!$D100,'All Items'!$D100&gt;=F$219),"→",IF(AND('All Items'!$C100&gt;'All Items'!$D100,'All Items'!$C100&lt;=F$219),"→",""))))))))</f>
        <v/>
      </c>
      <c r="G102" s="47" t="str">
        <f>IF('All Items'!$F100=G$219,"★",IF('All Items'!$E100=G$219,"●",IF('All Items'!$F100=G$219,"★",IF('All Items'!$C100=G$219,"→",IF('All Items'!$D100=G$219,"→",IF(AND(G$219&gt;='All Items'!$C100,G$219&lt;='All Items'!$D100),"→",IF(AND('All Items'!$C100&gt;'All Items'!$D100,'All Items'!$D100&gt;=G$219),"→",IF(AND('All Items'!$C100&gt;'All Items'!$D100,'All Items'!$C100&lt;=G$219),"→",""))))))))</f>
        <v/>
      </c>
      <c r="H102" s="49" t="str">
        <f>IF('All Items'!$F100=H$219,"★",IF('All Items'!$E100=H$219,"●",IF('All Items'!$F100=H$219,"★",IF('All Items'!$C100=H$219,"→",IF('All Items'!$D100=H$219,"→",IF(AND(H$219&gt;='All Items'!$C100,H$219&lt;='All Items'!$D100),"→",IF(AND('All Items'!$C100&gt;'All Items'!$D100,'All Items'!$D100&gt;=H$219),"→",IF(AND('All Items'!$C100&gt;'All Items'!$D100,'All Items'!$C100&lt;=H$219),"→",""))))))))</f>
        <v/>
      </c>
      <c r="I102" s="47" t="str">
        <f>IF('All Items'!$F100=I$219,"★",IF('All Items'!$E100=I$219,"●",IF('All Items'!$F100=I$219,"★",IF('All Items'!$C100=I$219,"→",IF('All Items'!$D100=I$219,"→",IF(AND(I$219&gt;='All Items'!$C100,I$219&lt;='All Items'!$D100),"→",IF(AND('All Items'!$C100&gt;'All Items'!$D100,'All Items'!$D100&gt;=I$219),"→",IF(AND('All Items'!$C100&gt;'All Items'!$D100,'All Items'!$C100&lt;=I$219),"→",""))))))))</f>
        <v/>
      </c>
      <c r="J102" s="49" t="str">
        <f>IF('All Items'!$F100=J$219,"★",IF('All Items'!$E100=J$219,"●",IF('All Items'!$F100=J$219,"★",IF('All Items'!$C100=J$219,"→",IF('All Items'!$D100=J$219,"→",IF(AND(J$219&gt;='All Items'!$C100,J$219&lt;='All Items'!$D100),"→",IF(AND('All Items'!$C100&gt;'All Items'!$D100,'All Items'!$D100&gt;=J$219),"→",IF(AND('All Items'!$C100&gt;'All Items'!$D100,'All Items'!$C100&lt;=J$219),"→",""))))))))</f>
        <v/>
      </c>
      <c r="K102" s="47" t="str">
        <f>IF('All Items'!$F100=K$219,"★",IF('All Items'!$E100=K$219,"●",IF('All Items'!$F100=K$219,"★",IF('All Items'!$C100=K$219,"→",IF('All Items'!$D100=K$219,"→",IF(AND(K$219&gt;='All Items'!$C100,K$219&lt;='All Items'!$D100),"→",IF(AND('All Items'!$C100&gt;'All Items'!$D100,'All Items'!$D100&gt;=K$219),"→",IF(AND('All Items'!$C100&gt;'All Items'!$D100,'All Items'!$C100&lt;=K$219),"→",""))))))))</f>
        <v/>
      </c>
      <c r="L102" s="49" t="str">
        <f>IF('All Items'!$F100=L$219,"★",IF('All Items'!$E100=L$219,"●",IF('All Items'!$F100=L$219,"★",IF('All Items'!$C100=L$219,"→",IF('All Items'!$D100=L$219,"→",IF(AND(L$219&gt;='All Items'!$C100,L$219&lt;='All Items'!$D100),"→",IF(AND('All Items'!$C100&gt;'All Items'!$D100,'All Items'!$D100&gt;=L$219),"→",IF(AND('All Items'!$C100&gt;'All Items'!$D100,'All Items'!$C100&lt;=L$219),"→",""))))))))</f>
        <v/>
      </c>
      <c r="M102" s="47" t="str">
        <f>IF('All Items'!$F100=M$219,"★",IF('All Items'!$E100=M$219,"●",IF('All Items'!$F100=M$219,"★",IF('All Items'!$C100=M$219,"→",IF('All Items'!$D100=M$219,"→",IF(AND(M$219&gt;='All Items'!$C100,M$219&lt;='All Items'!$D100),"→",IF(AND('All Items'!$C100&gt;'All Items'!$D100,'All Items'!$D100&gt;=M$219),"→",IF(AND('All Items'!$C100&gt;'All Items'!$D100,'All Items'!$C100&lt;=M$219),"→",""))))))))</f>
        <v/>
      </c>
      <c r="N102" s="49" t="str">
        <f>IF('All Items'!$F100=N$219,"★",IF('All Items'!$E100=N$219,"●",IF('All Items'!$F100=N$219,"★",IF('All Items'!$C100=N$219,"→",IF('All Items'!$D100=N$219,"→",IF(AND(N$219&gt;='All Items'!$C100,N$219&lt;='All Items'!$D100),"→",IF(AND('All Items'!$C100&gt;'All Items'!$D100,'All Items'!$D100&gt;=N$219),"→",IF(AND('All Items'!$C100&gt;'All Items'!$D100,'All Items'!$C100&lt;=N$219),"→",""))))))))</f>
        <v/>
      </c>
    </row>
    <row r="103" spans="1:14" x14ac:dyDescent="0.2">
      <c r="A103" s="97" t="str">
        <f>IF('All Items'!B101="","",HYPERLINK(VLOOKUP('All Items'!B101,Table26[],2,0),'All Items'!B101))</f>
        <v/>
      </c>
      <c r="B103" s="30" t="str">
        <f>IF('All Items'!A101="","",'All Items'!A101)</f>
        <v/>
      </c>
      <c r="C103" s="47" t="str">
        <f>IF('All Items'!$F101=C$219,"★",IF('All Items'!$E101=C$219,"●",IF('All Items'!$F101=C$219,"★",IF('All Items'!$C101=C$219,"→",IF('All Items'!$D101=C$219,"→",IF(AND(C$219&gt;='All Items'!$C101,C$219&lt;='All Items'!$D101),"→",IF(AND('All Items'!$C101&gt;'All Items'!$D101,'All Items'!$D101&gt;=C$219),"→",IF(AND('All Items'!$C101&gt;'All Items'!$D101,'All Items'!$C101&lt;=C$219),"→",""))))))))</f>
        <v/>
      </c>
      <c r="D103" s="49" t="str">
        <f>IF('All Items'!$F101=D$219,"★",IF('All Items'!$E101=D$219,"●",IF('All Items'!$F101=D$219,"★",IF('All Items'!$C101=D$219,"→",IF('All Items'!$D101=D$219,"→",IF(AND(D$219&gt;='All Items'!$C101,D$219&lt;='All Items'!$D101),"→",IF(AND('All Items'!$C101&gt;'All Items'!$D101,'All Items'!$D101&gt;=D$219),"→",IF(AND('All Items'!$C101&gt;'All Items'!$D101,'All Items'!$C101&lt;=D$219),"→",""))))))))</f>
        <v/>
      </c>
      <c r="E103" s="47" t="str">
        <f>IF('All Items'!$F101=E$219,"★",IF('All Items'!$E101=E$219,"●",IF('All Items'!$F101=E$219,"★",IF('All Items'!$C101=E$219,"→",IF('All Items'!$D101=E$219,"→",IF(AND(E$219&gt;='All Items'!$C101,E$219&lt;='All Items'!$D101),"→",IF(AND('All Items'!$C101&gt;'All Items'!$D101,'All Items'!$D101&gt;=E$219),"→",IF(AND('All Items'!$C101&gt;'All Items'!$D101,'All Items'!$C101&lt;=E$219),"→",""))))))))</f>
        <v/>
      </c>
      <c r="F103" s="49" t="str">
        <f>IF('All Items'!$F101=F$219,"★",IF('All Items'!$E101=F$219,"●",IF('All Items'!$F101=F$219,"★",IF('All Items'!$C101=F$219,"→",IF('All Items'!$D101=F$219,"→",IF(AND(F$219&gt;='All Items'!$C101,F$219&lt;='All Items'!$D101),"→",IF(AND('All Items'!$C101&gt;'All Items'!$D101,'All Items'!$D101&gt;=F$219),"→",IF(AND('All Items'!$C101&gt;'All Items'!$D101,'All Items'!$C101&lt;=F$219),"→",""))))))))</f>
        <v/>
      </c>
      <c r="G103" s="47" t="str">
        <f>IF('All Items'!$F101=G$219,"★",IF('All Items'!$E101=G$219,"●",IF('All Items'!$F101=G$219,"★",IF('All Items'!$C101=G$219,"→",IF('All Items'!$D101=G$219,"→",IF(AND(G$219&gt;='All Items'!$C101,G$219&lt;='All Items'!$D101),"→",IF(AND('All Items'!$C101&gt;'All Items'!$D101,'All Items'!$D101&gt;=G$219),"→",IF(AND('All Items'!$C101&gt;'All Items'!$D101,'All Items'!$C101&lt;=G$219),"→",""))))))))</f>
        <v/>
      </c>
      <c r="H103" s="49" t="str">
        <f>IF('All Items'!$F101=H$219,"★",IF('All Items'!$E101=H$219,"●",IF('All Items'!$F101=H$219,"★",IF('All Items'!$C101=H$219,"→",IF('All Items'!$D101=H$219,"→",IF(AND(H$219&gt;='All Items'!$C101,H$219&lt;='All Items'!$D101),"→",IF(AND('All Items'!$C101&gt;'All Items'!$D101,'All Items'!$D101&gt;=H$219),"→",IF(AND('All Items'!$C101&gt;'All Items'!$D101,'All Items'!$C101&lt;=H$219),"→",""))))))))</f>
        <v/>
      </c>
      <c r="I103" s="47" t="str">
        <f>IF('All Items'!$F101=I$219,"★",IF('All Items'!$E101=I$219,"●",IF('All Items'!$F101=I$219,"★",IF('All Items'!$C101=I$219,"→",IF('All Items'!$D101=I$219,"→",IF(AND(I$219&gt;='All Items'!$C101,I$219&lt;='All Items'!$D101),"→",IF(AND('All Items'!$C101&gt;'All Items'!$D101,'All Items'!$D101&gt;=I$219),"→",IF(AND('All Items'!$C101&gt;'All Items'!$D101,'All Items'!$C101&lt;=I$219),"→",""))))))))</f>
        <v/>
      </c>
      <c r="J103" s="49" t="str">
        <f>IF('All Items'!$F101=J$219,"★",IF('All Items'!$E101=J$219,"●",IF('All Items'!$F101=J$219,"★",IF('All Items'!$C101=J$219,"→",IF('All Items'!$D101=J$219,"→",IF(AND(J$219&gt;='All Items'!$C101,J$219&lt;='All Items'!$D101),"→",IF(AND('All Items'!$C101&gt;'All Items'!$D101,'All Items'!$D101&gt;=J$219),"→",IF(AND('All Items'!$C101&gt;'All Items'!$D101,'All Items'!$C101&lt;=J$219),"→",""))))))))</f>
        <v/>
      </c>
      <c r="K103" s="47" t="str">
        <f>IF('All Items'!$F101=K$219,"★",IF('All Items'!$E101=K$219,"●",IF('All Items'!$F101=K$219,"★",IF('All Items'!$C101=K$219,"→",IF('All Items'!$D101=K$219,"→",IF(AND(K$219&gt;='All Items'!$C101,K$219&lt;='All Items'!$D101),"→",IF(AND('All Items'!$C101&gt;'All Items'!$D101,'All Items'!$D101&gt;=K$219),"→",IF(AND('All Items'!$C101&gt;'All Items'!$D101,'All Items'!$C101&lt;=K$219),"→",""))))))))</f>
        <v/>
      </c>
      <c r="L103" s="49" t="str">
        <f>IF('All Items'!$F101=L$219,"★",IF('All Items'!$E101=L$219,"●",IF('All Items'!$F101=L$219,"★",IF('All Items'!$C101=L$219,"→",IF('All Items'!$D101=L$219,"→",IF(AND(L$219&gt;='All Items'!$C101,L$219&lt;='All Items'!$D101),"→",IF(AND('All Items'!$C101&gt;'All Items'!$D101,'All Items'!$D101&gt;=L$219),"→",IF(AND('All Items'!$C101&gt;'All Items'!$D101,'All Items'!$C101&lt;=L$219),"→",""))))))))</f>
        <v/>
      </c>
      <c r="M103" s="47" t="str">
        <f>IF('All Items'!$F101=M$219,"★",IF('All Items'!$E101=M$219,"●",IF('All Items'!$F101=M$219,"★",IF('All Items'!$C101=M$219,"→",IF('All Items'!$D101=M$219,"→",IF(AND(M$219&gt;='All Items'!$C101,M$219&lt;='All Items'!$D101),"→",IF(AND('All Items'!$C101&gt;'All Items'!$D101,'All Items'!$D101&gt;=M$219),"→",IF(AND('All Items'!$C101&gt;'All Items'!$D101,'All Items'!$C101&lt;=M$219),"→",""))))))))</f>
        <v/>
      </c>
      <c r="N103" s="49" t="str">
        <f>IF('All Items'!$F101=N$219,"★",IF('All Items'!$E101=N$219,"●",IF('All Items'!$F101=N$219,"★",IF('All Items'!$C101=N$219,"→",IF('All Items'!$D101=N$219,"→",IF(AND(N$219&gt;='All Items'!$C101,N$219&lt;='All Items'!$D101),"→",IF(AND('All Items'!$C101&gt;'All Items'!$D101,'All Items'!$D101&gt;=N$219),"→",IF(AND('All Items'!$C101&gt;'All Items'!$D101,'All Items'!$C101&lt;=N$219),"→",""))))))))</f>
        <v/>
      </c>
    </row>
    <row r="104" spans="1:14" x14ac:dyDescent="0.2">
      <c r="A104" s="97" t="str">
        <f>IF('All Items'!B102="","",HYPERLINK(VLOOKUP('All Items'!B102,Table26[],2,0),'All Items'!B102))</f>
        <v/>
      </c>
      <c r="B104" s="30" t="str">
        <f>IF('All Items'!A102="","",'All Items'!A102)</f>
        <v/>
      </c>
      <c r="C104" s="47" t="str">
        <f>IF('All Items'!$F102=C$219,"★",IF('All Items'!$E102=C$219,"●",IF('All Items'!$F102=C$219,"★",IF('All Items'!$C102=C$219,"→",IF('All Items'!$D102=C$219,"→",IF(AND(C$219&gt;='All Items'!$C102,C$219&lt;='All Items'!$D102),"→",IF(AND('All Items'!$C102&gt;'All Items'!$D102,'All Items'!$D102&gt;=C$219),"→",IF(AND('All Items'!$C102&gt;'All Items'!$D102,'All Items'!$C102&lt;=C$219),"→",""))))))))</f>
        <v/>
      </c>
      <c r="D104" s="49" t="str">
        <f>IF('All Items'!$F102=D$219,"★",IF('All Items'!$E102=D$219,"●",IF('All Items'!$F102=D$219,"★",IF('All Items'!$C102=D$219,"→",IF('All Items'!$D102=D$219,"→",IF(AND(D$219&gt;='All Items'!$C102,D$219&lt;='All Items'!$D102),"→",IF(AND('All Items'!$C102&gt;'All Items'!$D102,'All Items'!$D102&gt;=D$219),"→",IF(AND('All Items'!$C102&gt;'All Items'!$D102,'All Items'!$C102&lt;=D$219),"→",""))))))))</f>
        <v/>
      </c>
      <c r="E104" s="47" t="str">
        <f>IF('All Items'!$F102=E$219,"★",IF('All Items'!$E102=E$219,"●",IF('All Items'!$F102=E$219,"★",IF('All Items'!$C102=E$219,"→",IF('All Items'!$D102=E$219,"→",IF(AND(E$219&gt;='All Items'!$C102,E$219&lt;='All Items'!$D102),"→",IF(AND('All Items'!$C102&gt;'All Items'!$D102,'All Items'!$D102&gt;=E$219),"→",IF(AND('All Items'!$C102&gt;'All Items'!$D102,'All Items'!$C102&lt;=E$219),"→",""))))))))</f>
        <v/>
      </c>
      <c r="F104" s="49" t="str">
        <f>IF('All Items'!$F102=F$219,"★",IF('All Items'!$E102=F$219,"●",IF('All Items'!$F102=F$219,"★",IF('All Items'!$C102=F$219,"→",IF('All Items'!$D102=F$219,"→",IF(AND(F$219&gt;='All Items'!$C102,F$219&lt;='All Items'!$D102),"→",IF(AND('All Items'!$C102&gt;'All Items'!$D102,'All Items'!$D102&gt;=F$219),"→",IF(AND('All Items'!$C102&gt;'All Items'!$D102,'All Items'!$C102&lt;=F$219),"→",""))))))))</f>
        <v/>
      </c>
      <c r="G104" s="47" t="str">
        <f>IF('All Items'!$F102=G$219,"★",IF('All Items'!$E102=G$219,"●",IF('All Items'!$F102=G$219,"★",IF('All Items'!$C102=G$219,"→",IF('All Items'!$D102=G$219,"→",IF(AND(G$219&gt;='All Items'!$C102,G$219&lt;='All Items'!$D102),"→",IF(AND('All Items'!$C102&gt;'All Items'!$D102,'All Items'!$D102&gt;=G$219),"→",IF(AND('All Items'!$C102&gt;'All Items'!$D102,'All Items'!$C102&lt;=G$219),"→",""))))))))</f>
        <v/>
      </c>
      <c r="H104" s="49" t="str">
        <f>IF('All Items'!$F102=H$219,"★",IF('All Items'!$E102=H$219,"●",IF('All Items'!$F102=H$219,"★",IF('All Items'!$C102=H$219,"→",IF('All Items'!$D102=H$219,"→",IF(AND(H$219&gt;='All Items'!$C102,H$219&lt;='All Items'!$D102),"→",IF(AND('All Items'!$C102&gt;'All Items'!$D102,'All Items'!$D102&gt;=H$219),"→",IF(AND('All Items'!$C102&gt;'All Items'!$D102,'All Items'!$C102&lt;=H$219),"→",""))))))))</f>
        <v/>
      </c>
      <c r="I104" s="47" t="str">
        <f>IF('All Items'!$F102=I$219,"★",IF('All Items'!$E102=I$219,"●",IF('All Items'!$F102=I$219,"★",IF('All Items'!$C102=I$219,"→",IF('All Items'!$D102=I$219,"→",IF(AND(I$219&gt;='All Items'!$C102,I$219&lt;='All Items'!$D102),"→",IF(AND('All Items'!$C102&gt;'All Items'!$D102,'All Items'!$D102&gt;=I$219),"→",IF(AND('All Items'!$C102&gt;'All Items'!$D102,'All Items'!$C102&lt;=I$219),"→",""))))))))</f>
        <v/>
      </c>
      <c r="J104" s="49" t="str">
        <f>IF('All Items'!$F102=J$219,"★",IF('All Items'!$E102=J$219,"●",IF('All Items'!$F102=J$219,"★",IF('All Items'!$C102=J$219,"→",IF('All Items'!$D102=J$219,"→",IF(AND(J$219&gt;='All Items'!$C102,J$219&lt;='All Items'!$D102),"→",IF(AND('All Items'!$C102&gt;'All Items'!$D102,'All Items'!$D102&gt;=J$219),"→",IF(AND('All Items'!$C102&gt;'All Items'!$D102,'All Items'!$C102&lt;=J$219),"→",""))))))))</f>
        <v/>
      </c>
      <c r="K104" s="47" t="str">
        <f>IF('All Items'!$F102=K$219,"★",IF('All Items'!$E102=K$219,"●",IF('All Items'!$F102=K$219,"★",IF('All Items'!$C102=K$219,"→",IF('All Items'!$D102=K$219,"→",IF(AND(K$219&gt;='All Items'!$C102,K$219&lt;='All Items'!$D102),"→",IF(AND('All Items'!$C102&gt;'All Items'!$D102,'All Items'!$D102&gt;=K$219),"→",IF(AND('All Items'!$C102&gt;'All Items'!$D102,'All Items'!$C102&lt;=K$219),"→",""))))))))</f>
        <v/>
      </c>
      <c r="L104" s="49" t="str">
        <f>IF('All Items'!$F102=L$219,"★",IF('All Items'!$E102=L$219,"●",IF('All Items'!$F102=L$219,"★",IF('All Items'!$C102=L$219,"→",IF('All Items'!$D102=L$219,"→",IF(AND(L$219&gt;='All Items'!$C102,L$219&lt;='All Items'!$D102),"→",IF(AND('All Items'!$C102&gt;'All Items'!$D102,'All Items'!$D102&gt;=L$219),"→",IF(AND('All Items'!$C102&gt;'All Items'!$D102,'All Items'!$C102&lt;=L$219),"→",""))))))))</f>
        <v/>
      </c>
      <c r="M104" s="47" t="str">
        <f>IF('All Items'!$F102=M$219,"★",IF('All Items'!$E102=M$219,"●",IF('All Items'!$F102=M$219,"★",IF('All Items'!$C102=M$219,"→",IF('All Items'!$D102=M$219,"→",IF(AND(M$219&gt;='All Items'!$C102,M$219&lt;='All Items'!$D102),"→",IF(AND('All Items'!$C102&gt;'All Items'!$D102,'All Items'!$D102&gt;=M$219),"→",IF(AND('All Items'!$C102&gt;'All Items'!$D102,'All Items'!$C102&lt;=M$219),"→",""))))))))</f>
        <v/>
      </c>
      <c r="N104" s="49" t="str">
        <f>IF('All Items'!$F102=N$219,"★",IF('All Items'!$E102=N$219,"●",IF('All Items'!$F102=N$219,"★",IF('All Items'!$C102=N$219,"→",IF('All Items'!$D102=N$219,"→",IF(AND(N$219&gt;='All Items'!$C102,N$219&lt;='All Items'!$D102),"→",IF(AND('All Items'!$C102&gt;'All Items'!$D102,'All Items'!$D102&gt;=N$219),"→",IF(AND('All Items'!$C102&gt;'All Items'!$D102,'All Items'!$C102&lt;=N$219),"→",""))))))))</f>
        <v/>
      </c>
    </row>
    <row r="105" spans="1:14" x14ac:dyDescent="0.2">
      <c r="A105" s="97" t="str">
        <f>IF('All Items'!B103="","",HYPERLINK(VLOOKUP('All Items'!B103,Table26[],2,0),'All Items'!B103))</f>
        <v/>
      </c>
      <c r="B105" s="30" t="str">
        <f>IF('All Items'!A103="","",'All Items'!A103)</f>
        <v/>
      </c>
      <c r="C105" s="47" t="str">
        <f>IF('All Items'!$F103=C$219,"★",IF('All Items'!$E103=C$219,"●",IF('All Items'!$F103=C$219,"★",IF('All Items'!$C103=C$219,"→",IF('All Items'!$D103=C$219,"→",IF(AND(C$219&gt;='All Items'!$C103,C$219&lt;='All Items'!$D103),"→",IF(AND('All Items'!$C103&gt;'All Items'!$D103,'All Items'!$D103&gt;=C$219),"→",IF(AND('All Items'!$C103&gt;'All Items'!$D103,'All Items'!$C103&lt;=C$219),"→",""))))))))</f>
        <v/>
      </c>
      <c r="D105" s="49" t="str">
        <f>IF('All Items'!$F103=D$219,"★",IF('All Items'!$E103=D$219,"●",IF('All Items'!$F103=D$219,"★",IF('All Items'!$C103=D$219,"→",IF('All Items'!$D103=D$219,"→",IF(AND(D$219&gt;='All Items'!$C103,D$219&lt;='All Items'!$D103),"→",IF(AND('All Items'!$C103&gt;'All Items'!$D103,'All Items'!$D103&gt;=D$219),"→",IF(AND('All Items'!$C103&gt;'All Items'!$D103,'All Items'!$C103&lt;=D$219),"→",""))))))))</f>
        <v/>
      </c>
      <c r="E105" s="47" t="str">
        <f>IF('All Items'!$F103=E$219,"★",IF('All Items'!$E103=E$219,"●",IF('All Items'!$F103=E$219,"★",IF('All Items'!$C103=E$219,"→",IF('All Items'!$D103=E$219,"→",IF(AND(E$219&gt;='All Items'!$C103,E$219&lt;='All Items'!$D103),"→",IF(AND('All Items'!$C103&gt;'All Items'!$D103,'All Items'!$D103&gt;=E$219),"→",IF(AND('All Items'!$C103&gt;'All Items'!$D103,'All Items'!$C103&lt;=E$219),"→",""))))))))</f>
        <v/>
      </c>
      <c r="F105" s="49" t="str">
        <f>IF('All Items'!$F103=F$219,"★",IF('All Items'!$E103=F$219,"●",IF('All Items'!$F103=F$219,"★",IF('All Items'!$C103=F$219,"→",IF('All Items'!$D103=F$219,"→",IF(AND(F$219&gt;='All Items'!$C103,F$219&lt;='All Items'!$D103),"→",IF(AND('All Items'!$C103&gt;'All Items'!$D103,'All Items'!$D103&gt;=F$219),"→",IF(AND('All Items'!$C103&gt;'All Items'!$D103,'All Items'!$C103&lt;=F$219),"→",""))))))))</f>
        <v/>
      </c>
      <c r="G105" s="47" t="str">
        <f>IF('All Items'!$F103=G$219,"★",IF('All Items'!$E103=G$219,"●",IF('All Items'!$F103=G$219,"★",IF('All Items'!$C103=G$219,"→",IF('All Items'!$D103=G$219,"→",IF(AND(G$219&gt;='All Items'!$C103,G$219&lt;='All Items'!$D103),"→",IF(AND('All Items'!$C103&gt;'All Items'!$D103,'All Items'!$D103&gt;=G$219),"→",IF(AND('All Items'!$C103&gt;'All Items'!$D103,'All Items'!$C103&lt;=G$219),"→",""))))))))</f>
        <v/>
      </c>
      <c r="H105" s="49" t="str">
        <f>IF('All Items'!$F103=H$219,"★",IF('All Items'!$E103=H$219,"●",IF('All Items'!$F103=H$219,"★",IF('All Items'!$C103=H$219,"→",IF('All Items'!$D103=H$219,"→",IF(AND(H$219&gt;='All Items'!$C103,H$219&lt;='All Items'!$D103),"→",IF(AND('All Items'!$C103&gt;'All Items'!$D103,'All Items'!$D103&gt;=H$219),"→",IF(AND('All Items'!$C103&gt;'All Items'!$D103,'All Items'!$C103&lt;=H$219),"→",""))))))))</f>
        <v/>
      </c>
      <c r="I105" s="47" t="str">
        <f>IF('All Items'!$F103=I$219,"★",IF('All Items'!$E103=I$219,"●",IF('All Items'!$F103=I$219,"★",IF('All Items'!$C103=I$219,"→",IF('All Items'!$D103=I$219,"→",IF(AND(I$219&gt;='All Items'!$C103,I$219&lt;='All Items'!$D103),"→",IF(AND('All Items'!$C103&gt;'All Items'!$D103,'All Items'!$D103&gt;=I$219),"→",IF(AND('All Items'!$C103&gt;'All Items'!$D103,'All Items'!$C103&lt;=I$219),"→",""))))))))</f>
        <v/>
      </c>
      <c r="J105" s="49" t="str">
        <f>IF('All Items'!$F103=J$219,"★",IF('All Items'!$E103=J$219,"●",IF('All Items'!$F103=J$219,"★",IF('All Items'!$C103=J$219,"→",IF('All Items'!$D103=J$219,"→",IF(AND(J$219&gt;='All Items'!$C103,J$219&lt;='All Items'!$D103),"→",IF(AND('All Items'!$C103&gt;'All Items'!$D103,'All Items'!$D103&gt;=J$219),"→",IF(AND('All Items'!$C103&gt;'All Items'!$D103,'All Items'!$C103&lt;=J$219),"→",""))))))))</f>
        <v/>
      </c>
      <c r="K105" s="47" t="str">
        <f>IF('All Items'!$F103=K$219,"★",IF('All Items'!$E103=K$219,"●",IF('All Items'!$F103=K$219,"★",IF('All Items'!$C103=K$219,"→",IF('All Items'!$D103=K$219,"→",IF(AND(K$219&gt;='All Items'!$C103,K$219&lt;='All Items'!$D103),"→",IF(AND('All Items'!$C103&gt;'All Items'!$D103,'All Items'!$D103&gt;=K$219),"→",IF(AND('All Items'!$C103&gt;'All Items'!$D103,'All Items'!$C103&lt;=K$219),"→",""))))))))</f>
        <v/>
      </c>
      <c r="L105" s="49" t="str">
        <f>IF('All Items'!$F103=L$219,"★",IF('All Items'!$E103=L$219,"●",IF('All Items'!$F103=L$219,"★",IF('All Items'!$C103=L$219,"→",IF('All Items'!$D103=L$219,"→",IF(AND(L$219&gt;='All Items'!$C103,L$219&lt;='All Items'!$D103),"→",IF(AND('All Items'!$C103&gt;'All Items'!$D103,'All Items'!$D103&gt;=L$219),"→",IF(AND('All Items'!$C103&gt;'All Items'!$D103,'All Items'!$C103&lt;=L$219),"→",""))))))))</f>
        <v/>
      </c>
      <c r="M105" s="47" t="str">
        <f>IF('All Items'!$F103=M$219,"★",IF('All Items'!$E103=M$219,"●",IF('All Items'!$F103=M$219,"★",IF('All Items'!$C103=M$219,"→",IF('All Items'!$D103=M$219,"→",IF(AND(M$219&gt;='All Items'!$C103,M$219&lt;='All Items'!$D103),"→",IF(AND('All Items'!$C103&gt;'All Items'!$D103,'All Items'!$D103&gt;=M$219),"→",IF(AND('All Items'!$C103&gt;'All Items'!$D103,'All Items'!$C103&lt;=M$219),"→",""))))))))</f>
        <v/>
      </c>
      <c r="N105" s="49" t="str">
        <f>IF('All Items'!$F103=N$219,"★",IF('All Items'!$E103=N$219,"●",IF('All Items'!$F103=N$219,"★",IF('All Items'!$C103=N$219,"→",IF('All Items'!$D103=N$219,"→",IF(AND(N$219&gt;='All Items'!$C103,N$219&lt;='All Items'!$D103),"→",IF(AND('All Items'!$C103&gt;'All Items'!$D103,'All Items'!$D103&gt;=N$219),"→",IF(AND('All Items'!$C103&gt;'All Items'!$D103,'All Items'!$C103&lt;=N$219),"→",""))))))))</f>
        <v/>
      </c>
    </row>
    <row r="106" spans="1:14" x14ac:dyDescent="0.2">
      <c r="A106" s="97" t="str">
        <f>IF('All Items'!B104="","",HYPERLINK(VLOOKUP('All Items'!B104,Table26[],2,0),'All Items'!B104))</f>
        <v/>
      </c>
      <c r="B106" s="30" t="str">
        <f>IF('All Items'!A104="","",'All Items'!A104)</f>
        <v/>
      </c>
      <c r="C106" s="47" t="str">
        <f>IF('All Items'!$F104=C$219,"★",IF('All Items'!$E104=C$219,"●",IF('All Items'!$F104=C$219,"★",IF('All Items'!$C104=C$219,"→",IF('All Items'!$D104=C$219,"→",IF(AND(C$219&gt;='All Items'!$C104,C$219&lt;='All Items'!$D104),"→",IF(AND('All Items'!$C104&gt;'All Items'!$D104,'All Items'!$D104&gt;=C$219),"→",IF(AND('All Items'!$C104&gt;'All Items'!$D104,'All Items'!$C104&lt;=C$219),"→",""))))))))</f>
        <v/>
      </c>
      <c r="D106" s="49" t="str">
        <f>IF('All Items'!$F104=D$219,"★",IF('All Items'!$E104=D$219,"●",IF('All Items'!$F104=D$219,"★",IF('All Items'!$C104=D$219,"→",IF('All Items'!$D104=D$219,"→",IF(AND(D$219&gt;='All Items'!$C104,D$219&lt;='All Items'!$D104),"→",IF(AND('All Items'!$C104&gt;'All Items'!$D104,'All Items'!$D104&gt;=D$219),"→",IF(AND('All Items'!$C104&gt;'All Items'!$D104,'All Items'!$C104&lt;=D$219),"→",""))))))))</f>
        <v/>
      </c>
      <c r="E106" s="47" t="str">
        <f>IF('All Items'!$F104=E$219,"★",IF('All Items'!$E104=E$219,"●",IF('All Items'!$F104=E$219,"★",IF('All Items'!$C104=E$219,"→",IF('All Items'!$D104=E$219,"→",IF(AND(E$219&gt;='All Items'!$C104,E$219&lt;='All Items'!$D104),"→",IF(AND('All Items'!$C104&gt;'All Items'!$D104,'All Items'!$D104&gt;=E$219),"→",IF(AND('All Items'!$C104&gt;'All Items'!$D104,'All Items'!$C104&lt;=E$219),"→",""))))))))</f>
        <v/>
      </c>
      <c r="F106" s="49" t="str">
        <f>IF('All Items'!$F104=F$219,"★",IF('All Items'!$E104=F$219,"●",IF('All Items'!$F104=F$219,"★",IF('All Items'!$C104=F$219,"→",IF('All Items'!$D104=F$219,"→",IF(AND(F$219&gt;='All Items'!$C104,F$219&lt;='All Items'!$D104),"→",IF(AND('All Items'!$C104&gt;'All Items'!$D104,'All Items'!$D104&gt;=F$219),"→",IF(AND('All Items'!$C104&gt;'All Items'!$D104,'All Items'!$C104&lt;=F$219),"→",""))))))))</f>
        <v/>
      </c>
      <c r="G106" s="47" t="str">
        <f>IF('All Items'!$F104=G$219,"★",IF('All Items'!$E104=G$219,"●",IF('All Items'!$F104=G$219,"★",IF('All Items'!$C104=G$219,"→",IF('All Items'!$D104=G$219,"→",IF(AND(G$219&gt;='All Items'!$C104,G$219&lt;='All Items'!$D104),"→",IF(AND('All Items'!$C104&gt;'All Items'!$D104,'All Items'!$D104&gt;=G$219),"→",IF(AND('All Items'!$C104&gt;'All Items'!$D104,'All Items'!$C104&lt;=G$219),"→",""))))))))</f>
        <v/>
      </c>
      <c r="H106" s="49" t="str">
        <f>IF('All Items'!$F104=H$219,"★",IF('All Items'!$E104=H$219,"●",IF('All Items'!$F104=H$219,"★",IF('All Items'!$C104=H$219,"→",IF('All Items'!$D104=H$219,"→",IF(AND(H$219&gt;='All Items'!$C104,H$219&lt;='All Items'!$D104),"→",IF(AND('All Items'!$C104&gt;'All Items'!$D104,'All Items'!$D104&gt;=H$219),"→",IF(AND('All Items'!$C104&gt;'All Items'!$D104,'All Items'!$C104&lt;=H$219),"→",""))))))))</f>
        <v/>
      </c>
      <c r="I106" s="47" t="str">
        <f>IF('All Items'!$F104=I$219,"★",IF('All Items'!$E104=I$219,"●",IF('All Items'!$F104=I$219,"★",IF('All Items'!$C104=I$219,"→",IF('All Items'!$D104=I$219,"→",IF(AND(I$219&gt;='All Items'!$C104,I$219&lt;='All Items'!$D104),"→",IF(AND('All Items'!$C104&gt;'All Items'!$D104,'All Items'!$D104&gt;=I$219),"→",IF(AND('All Items'!$C104&gt;'All Items'!$D104,'All Items'!$C104&lt;=I$219),"→",""))))))))</f>
        <v/>
      </c>
      <c r="J106" s="49" t="str">
        <f>IF('All Items'!$F104=J$219,"★",IF('All Items'!$E104=J$219,"●",IF('All Items'!$F104=J$219,"★",IF('All Items'!$C104=J$219,"→",IF('All Items'!$D104=J$219,"→",IF(AND(J$219&gt;='All Items'!$C104,J$219&lt;='All Items'!$D104),"→",IF(AND('All Items'!$C104&gt;'All Items'!$D104,'All Items'!$D104&gt;=J$219),"→",IF(AND('All Items'!$C104&gt;'All Items'!$D104,'All Items'!$C104&lt;=J$219),"→",""))))))))</f>
        <v/>
      </c>
      <c r="K106" s="47" t="str">
        <f>IF('All Items'!$F104=K$219,"★",IF('All Items'!$E104=K$219,"●",IF('All Items'!$F104=K$219,"★",IF('All Items'!$C104=K$219,"→",IF('All Items'!$D104=K$219,"→",IF(AND(K$219&gt;='All Items'!$C104,K$219&lt;='All Items'!$D104),"→",IF(AND('All Items'!$C104&gt;'All Items'!$D104,'All Items'!$D104&gt;=K$219),"→",IF(AND('All Items'!$C104&gt;'All Items'!$D104,'All Items'!$C104&lt;=K$219),"→",""))))))))</f>
        <v/>
      </c>
      <c r="L106" s="49" t="str">
        <f>IF('All Items'!$F104=L$219,"★",IF('All Items'!$E104=L$219,"●",IF('All Items'!$F104=L$219,"★",IF('All Items'!$C104=L$219,"→",IF('All Items'!$D104=L$219,"→",IF(AND(L$219&gt;='All Items'!$C104,L$219&lt;='All Items'!$D104),"→",IF(AND('All Items'!$C104&gt;'All Items'!$D104,'All Items'!$D104&gt;=L$219),"→",IF(AND('All Items'!$C104&gt;'All Items'!$D104,'All Items'!$C104&lt;=L$219),"→",""))))))))</f>
        <v/>
      </c>
      <c r="M106" s="47" t="str">
        <f>IF('All Items'!$F104=M$219,"★",IF('All Items'!$E104=M$219,"●",IF('All Items'!$F104=M$219,"★",IF('All Items'!$C104=M$219,"→",IF('All Items'!$D104=M$219,"→",IF(AND(M$219&gt;='All Items'!$C104,M$219&lt;='All Items'!$D104),"→",IF(AND('All Items'!$C104&gt;'All Items'!$D104,'All Items'!$D104&gt;=M$219),"→",IF(AND('All Items'!$C104&gt;'All Items'!$D104,'All Items'!$C104&lt;=M$219),"→",""))))))))</f>
        <v/>
      </c>
      <c r="N106" s="49" t="str">
        <f>IF('All Items'!$F104=N$219,"★",IF('All Items'!$E104=N$219,"●",IF('All Items'!$F104=N$219,"★",IF('All Items'!$C104=N$219,"→",IF('All Items'!$D104=N$219,"→",IF(AND(N$219&gt;='All Items'!$C104,N$219&lt;='All Items'!$D104),"→",IF(AND('All Items'!$C104&gt;'All Items'!$D104,'All Items'!$D104&gt;=N$219),"→",IF(AND('All Items'!$C104&gt;'All Items'!$D104,'All Items'!$C104&lt;=N$219),"→",""))))))))</f>
        <v/>
      </c>
    </row>
    <row r="107" spans="1:14" x14ac:dyDescent="0.2">
      <c r="A107" s="97" t="str">
        <f>IF('All Items'!B105="","",HYPERLINK(VLOOKUP('All Items'!B105,Table26[],2,0),'All Items'!B105))</f>
        <v/>
      </c>
      <c r="B107" s="30" t="str">
        <f>IF('All Items'!A105="","",'All Items'!A105)</f>
        <v/>
      </c>
      <c r="C107" s="47" t="str">
        <f>IF('All Items'!$F105=C$219,"★",IF('All Items'!$E105=C$219,"●",IF('All Items'!$F105=C$219,"★",IF('All Items'!$C105=C$219,"→",IF('All Items'!$D105=C$219,"→",IF(AND(C$219&gt;='All Items'!$C105,C$219&lt;='All Items'!$D105),"→",IF(AND('All Items'!$C105&gt;'All Items'!$D105,'All Items'!$D105&gt;=C$219),"→",IF(AND('All Items'!$C105&gt;'All Items'!$D105,'All Items'!$C105&lt;=C$219),"→",""))))))))</f>
        <v/>
      </c>
      <c r="D107" s="49" t="str">
        <f>IF('All Items'!$F105=D$219,"★",IF('All Items'!$E105=D$219,"●",IF('All Items'!$F105=D$219,"★",IF('All Items'!$C105=D$219,"→",IF('All Items'!$D105=D$219,"→",IF(AND(D$219&gt;='All Items'!$C105,D$219&lt;='All Items'!$D105),"→",IF(AND('All Items'!$C105&gt;'All Items'!$D105,'All Items'!$D105&gt;=D$219),"→",IF(AND('All Items'!$C105&gt;'All Items'!$D105,'All Items'!$C105&lt;=D$219),"→",""))))))))</f>
        <v/>
      </c>
      <c r="E107" s="47" t="str">
        <f>IF('All Items'!$F105=E$219,"★",IF('All Items'!$E105=E$219,"●",IF('All Items'!$F105=E$219,"★",IF('All Items'!$C105=E$219,"→",IF('All Items'!$D105=E$219,"→",IF(AND(E$219&gt;='All Items'!$C105,E$219&lt;='All Items'!$D105),"→",IF(AND('All Items'!$C105&gt;'All Items'!$D105,'All Items'!$D105&gt;=E$219),"→",IF(AND('All Items'!$C105&gt;'All Items'!$D105,'All Items'!$C105&lt;=E$219),"→",""))))))))</f>
        <v/>
      </c>
      <c r="F107" s="49" t="str">
        <f>IF('All Items'!$F105=F$219,"★",IF('All Items'!$E105=F$219,"●",IF('All Items'!$F105=F$219,"★",IF('All Items'!$C105=F$219,"→",IF('All Items'!$D105=F$219,"→",IF(AND(F$219&gt;='All Items'!$C105,F$219&lt;='All Items'!$D105),"→",IF(AND('All Items'!$C105&gt;'All Items'!$D105,'All Items'!$D105&gt;=F$219),"→",IF(AND('All Items'!$C105&gt;'All Items'!$D105,'All Items'!$C105&lt;=F$219),"→",""))))))))</f>
        <v/>
      </c>
      <c r="G107" s="47" t="str">
        <f>IF('All Items'!$F105=G$219,"★",IF('All Items'!$E105=G$219,"●",IF('All Items'!$F105=G$219,"★",IF('All Items'!$C105=G$219,"→",IF('All Items'!$D105=G$219,"→",IF(AND(G$219&gt;='All Items'!$C105,G$219&lt;='All Items'!$D105),"→",IF(AND('All Items'!$C105&gt;'All Items'!$D105,'All Items'!$D105&gt;=G$219),"→",IF(AND('All Items'!$C105&gt;'All Items'!$D105,'All Items'!$C105&lt;=G$219),"→",""))))))))</f>
        <v/>
      </c>
      <c r="H107" s="49" t="str">
        <f>IF('All Items'!$F105=H$219,"★",IF('All Items'!$E105=H$219,"●",IF('All Items'!$F105=H$219,"★",IF('All Items'!$C105=H$219,"→",IF('All Items'!$D105=H$219,"→",IF(AND(H$219&gt;='All Items'!$C105,H$219&lt;='All Items'!$D105),"→",IF(AND('All Items'!$C105&gt;'All Items'!$D105,'All Items'!$D105&gt;=H$219),"→",IF(AND('All Items'!$C105&gt;'All Items'!$D105,'All Items'!$C105&lt;=H$219),"→",""))))))))</f>
        <v/>
      </c>
      <c r="I107" s="47" t="str">
        <f>IF('All Items'!$F105=I$219,"★",IF('All Items'!$E105=I$219,"●",IF('All Items'!$F105=I$219,"★",IF('All Items'!$C105=I$219,"→",IF('All Items'!$D105=I$219,"→",IF(AND(I$219&gt;='All Items'!$C105,I$219&lt;='All Items'!$D105),"→",IF(AND('All Items'!$C105&gt;'All Items'!$D105,'All Items'!$D105&gt;=I$219),"→",IF(AND('All Items'!$C105&gt;'All Items'!$D105,'All Items'!$C105&lt;=I$219),"→",""))))))))</f>
        <v/>
      </c>
      <c r="J107" s="49" t="str">
        <f>IF('All Items'!$F105=J$219,"★",IF('All Items'!$E105=J$219,"●",IF('All Items'!$F105=J$219,"★",IF('All Items'!$C105=J$219,"→",IF('All Items'!$D105=J$219,"→",IF(AND(J$219&gt;='All Items'!$C105,J$219&lt;='All Items'!$D105),"→",IF(AND('All Items'!$C105&gt;'All Items'!$D105,'All Items'!$D105&gt;=J$219),"→",IF(AND('All Items'!$C105&gt;'All Items'!$D105,'All Items'!$C105&lt;=J$219),"→",""))))))))</f>
        <v/>
      </c>
      <c r="K107" s="47" t="str">
        <f>IF('All Items'!$F105=K$219,"★",IF('All Items'!$E105=K$219,"●",IF('All Items'!$F105=K$219,"★",IF('All Items'!$C105=K$219,"→",IF('All Items'!$D105=K$219,"→",IF(AND(K$219&gt;='All Items'!$C105,K$219&lt;='All Items'!$D105),"→",IF(AND('All Items'!$C105&gt;'All Items'!$D105,'All Items'!$D105&gt;=K$219),"→",IF(AND('All Items'!$C105&gt;'All Items'!$D105,'All Items'!$C105&lt;=K$219),"→",""))))))))</f>
        <v/>
      </c>
      <c r="L107" s="49" t="str">
        <f>IF('All Items'!$F105=L$219,"★",IF('All Items'!$E105=L$219,"●",IF('All Items'!$F105=L$219,"★",IF('All Items'!$C105=L$219,"→",IF('All Items'!$D105=L$219,"→",IF(AND(L$219&gt;='All Items'!$C105,L$219&lt;='All Items'!$D105),"→",IF(AND('All Items'!$C105&gt;'All Items'!$D105,'All Items'!$D105&gt;=L$219),"→",IF(AND('All Items'!$C105&gt;'All Items'!$D105,'All Items'!$C105&lt;=L$219),"→",""))))))))</f>
        <v/>
      </c>
      <c r="M107" s="47" t="str">
        <f>IF('All Items'!$F105=M$219,"★",IF('All Items'!$E105=M$219,"●",IF('All Items'!$F105=M$219,"★",IF('All Items'!$C105=M$219,"→",IF('All Items'!$D105=M$219,"→",IF(AND(M$219&gt;='All Items'!$C105,M$219&lt;='All Items'!$D105),"→",IF(AND('All Items'!$C105&gt;'All Items'!$D105,'All Items'!$D105&gt;=M$219),"→",IF(AND('All Items'!$C105&gt;'All Items'!$D105,'All Items'!$C105&lt;=M$219),"→",""))))))))</f>
        <v/>
      </c>
      <c r="N107" s="49" t="str">
        <f>IF('All Items'!$F105=N$219,"★",IF('All Items'!$E105=N$219,"●",IF('All Items'!$F105=N$219,"★",IF('All Items'!$C105=N$219,"→",IF('All Items'!$D105=N$219,"→",IF(AND(N$219&gt;='All Items'!$C105,N$219&lt;='All Items'!$D105),"→",IF(AND('All Items'!$C105&gt;'All Items'!$D105,'All Items'!$D105&gt;=N$219),"→",IF(AND('All Items'!$C105&gt;'All Items'!$D105,'All Items'!$C105&lt;=N$219),"→",""))))))))</f>
        <v/>
      </c>
    </row>
    <row r="108" spans="1:14" x14ac:dyDescent="0.2">
      <c r="A108" s="97" t="str">
        <f>IF('All Items'!B106="","",HYPERLINK(VLOOKUP('All Items'!B106,Table26[],2,0),'All Items'!B106))</f>
        <v/>
      </c>
      <c r="B108" s="30" t="str">
        <f>IF('All Items'!A106="","",'All Items'!A106)</f>
        <v/>
      </c>
      <c r="C108" s="47" t="str">
        <f>IF('All Items'!$F106=C$219,"★",IF('All Items'!$E106=C$219,"●",IF('All Items'!$F106=C$219,"★",IF('All Items'!$C106=C$219,"→",IF('All Items'!$D106=C$219,"→",IF(AND(C$219&gt;='All Items'!$C106,C$219&lt;='All Items'!$D106),"→",IF(AND('All Items'!$C106&gt;'All Items'!$D106,'All Items'!$D106&gt;=C$219),"→",IF(AND('All Items'!$C106&gt;'All Items'!$D106,'All Items'!$C106&lt;=C$219),"→",""))))))))</f>
        <v/>
      </c>
      <c r="D108" s="49" t="str">
        <f>IF('All Items'!$F106=D$219,"★",IF('All Items'!$E106=D$219,"●",IF('All Items'!$F106=D$219,"★",IF('All Items'!$C106=D$219,"→",IF('All Items'!$D106=D$219,"→",IF(AND(D$219&gt;='All Items'!$C106,D$219&lt;='All Items'!$D106),"→",IF(AND('All Items'!$C106&gt;'All Items'!$D106,'All Items'!$D106&gt;=D$219),"→",IF(AND('All Items'!$C106&gt;'All Items'!$D106,'All Items'!$C106&lt;=D$219),"→",""))))))))</f>
        <v/>
      </c>
      <c r="E108" s="47" t="str">
        <f>IF('All Items'!$F106=E$219,"★",IF('All Items'!$E106=E$219,"●",IF('All Items'!$F106=E$219,"★",IF('All Items'!$C106=E$219,"→",IF('All Items'!$D106=E$219,"→",IF(AND(E$219&gt;='All Items'!$C106,E$219&lt;='All Items'!$D106),"→",IF(AND('All Items'!$C106&gt;'All Items'!$D106,'All Items'!$D106&gt;=E$219),"→",IF(AND('All Items'!$C106&gt;'All Items'!$D106,'All Items'!$C106&lt;=E$219),"→",""))))))))</f>
        <v/>
      </c>
      <c r="F108" s="49" t="str">
        <f>IF('All Items'!$F106=F$219,"★",IF('All Items'!$E106=F$219,"●",IF('All Items'!$F106=F$219,"★",IF('All Items'!$C106=F$219,"→",IF('All Items'!$D106=F$219,"→",IF(AND(F$219&gt;='All Items'!$C106,F$219&lt;='All Items'!$D106),"→",IF(AND('All Items'!$C106&gt;'All Items'!$D106,'All Items'!$D106&gt;=F$219),"→",IF(AND('All Items'!$C106&gt;'All Items'!$D106,'All Items'!$C106&lt;=F$219),"→",""))))))))</f>
        <v/>
      </c>
      <c r="G108" s="47" t="str">
        <f>IF('All Items'!$F106=G$219,"★",IF('All Items'!$E106=G$219,"●",IF('All Items'!$F106=G$219,"★",IF('All Items'!$C106=G$219,"→",IF('All Items'!$D106=G$219,"→",IF(AND(G$219&gt;='All Items'!$C106,G$219&lt;='All Items'!$D106),"→",IF(AND('All Items'!$C106&gt;'All Items'!$D106,'All Items'!$D106&gt;=G$219),"→",IF(AND('All Items'!$C106&gt;'All Items'!$D106,'All Items'!$C106&lt;=G$219),"→",""))))))))</f>
        <v/>
      </c>
      <c r="H108" s="49" t="str">
        <f>IF('All Items'!$F106=H$219,"★",IF('All Items'!$E106=H$219,"●",IF('All Items'!$F106=H$219,"★",IF('All Items'!$C106=H$219,"→",IF('All Items'!$D106=H$219,"→",IF(AND(H$219&gt;='All Items'!$C106,H$219&lt;='All Items'!$D106),"→",IF(AND('All Items'!$C106&gt;'All Items'!$D106,'All Items'!$D106&gt;=H$219),"→",IF(AND('All Items'!$C106&gt;'All Items'!$D106,'All Items'!$C106&lt;=H$219),"→",""))))))))</f>
        <v/>
      </c>
      <c r="I108" s="47" t="str">
        <f>IF('All Items'!$F106=I$219,"★",IF('All Items'!$E106=I$219,"●",IF('All Items'!$F106=I$219,"★",IF('All Items'!$C106=I$219,"→",IF('All Items'!$D106=I$219,"→",IF(AND(I$219&gt;='All Items'!$C106,I$219&lt;='All Items'!$D106),"→",IF(AND('All Items'!$C106&gt;'All Items'!$D106,'All Items'!$D106&gt;=I$219),"→",IF(AND('All Items'!$C106&gt;'All Items'!$D106,'All Items'!$C106&lt;=I$219),"→",""))))))))</f>
        <v/>
      </c>
      <c r="J108" s="49" t="str">
        <f>IF('All Items'!$F106=J$219,"★",IF('All Items'!$E106=J$219,"●",IF('All Items'!$F106=J$219,"★",IF('All Items'!$C106=J$219,"→",IF('All Items'!$D106=J$219,"→",IF(AND(J$219&gt;='All Items'!$C106,J$219&lt;='All Items'!$D106),"→",IF(AND('All Items'!$C106&gt;'All Items'!$D106,'All Items'!$D106&gt;=J$219),"→",IF(AND('All Items'!$C106&gt;'All Items'!$D106,'All Items'!$C106&lt;=J$219),"→",""))))))))</f>
        <v/>
      </c>
      <c r="K108" s="47" t="str">
        <f>IF('All Items'!$F106=K$219,"★",IF('All Items'!$E106=K$219,"●",IF('All Items'!$F106=K$219,"★",IF('All Items'!$C106=K$219,"→",IF('All Items'!$D106=K$219,"→",IF(AND(K$219&gt;='All Items'!$C106,K$219&lt;='All Items'!$D106),"→",IF(AND('All Items'!$C106&gt;'All Items'!$D106,'All Items'!$D106&gt;=K$219),"→",IF(AND('All Items'!$C106&gt;'All Items'!$D106,'All Items'!$C106&lt;=K$219),"→",""))))))))</f>
        <v/>
      </c>
      <c r="L108" s="49" t="str">
        <f>IF('All Items'!$F106=L$219,"★",IF('All Items'!$E106=L$219,"●",IF('All Items'!$F106=L$219,"★",IF('All Items'!$C106=L$219,"→",IF('All Items'!$D106=L$219,"→",IF(AND(L$219&gt;='All Items'!$C106,L$219&lt;='All Items'!$D106),"→",IF(AND('All Items'!$C106&gt;'All Items'!$D106,'All Items'!$D106&gt;=L$219),"→",IF(AND('All Items'!$C106&gt;'All Items'!$D106,'All Items'!$C106&lt;=L$219),"→",""))))))))</f>
        <v/>
      </c>
      <c r="M108" s="47" t="str">
        <f>IF('All Items'!$F106=M$219,"★",IF('All Items'!$E106=M$219,"●",IF('All Items'!$F106=M$219,"★",IF('All Items'!$C106=M$219,"→",IF('All Items'!$D106=M$219,"→",IF(AND(M$219&gt;='All Items'!$C106,M$219&lt;='All Items'!$D106),"→",IF(AND('All Items'!$C106&gt;'All Items'!$D106,'All Items'!$D106&gt;=M$219),"→",IF(AND('All Items'!$C106&gt;'All Items'!$D106,'All Items'!$C106&lt;=M$219),"→",""))))))))</f>
        <v/>
      </c>
      <c r="N108" s="49" t="str">
        <f>IF('All Items'!$F106=N$219,"★",IF('All Items'!$E106=N$219,"●",IF('All Items'!$F106=N$219,"★",IF('All Items'!$C106=N$219,"→",IF('All Items'!$D106=N$219,"→",IF(AND(N$219&gt;='All Items'!$C106,N$219&lt;='All Items'!$D106),"→",IF(AND('All Items'!$C106&gt;'All Items'!$D106,'All Items'!$D106&gt;=N$219),"→",IF(AND('All Items'!$C106&gt;'All Items'!$D106,'All Items'!$C106&lt;=N$219),"→",""))))))))</f>
        <v/>
      </c>
    </row>
    <row r="109" spans="1:14" x14ac:dyDescent="0.2">
      <c r="A109" s="97" t="str">
        <f>IF('All Items'!B107="","",HYPERLINK(VLOOKUP('All Items'!B107,Table26[],2,0),'All Items'!B107))</f>
        <v/>
      </c>
      <c r="B109" s="30" t="str">
        <f>IF('All Items'!A107="","",'All Items'!A107)</f>
        <v/>
      </c>
      <c r="C109" s="47" t="str">
        <f>IF('All Items'!$F107=C$219,"★",IF('All Items'!$E107=C$219,"●",IF('All Items'!$F107=C$219,"★",IF('All Items'!$C107=C$219,"→",IF('All Items'!$D107=C$219,"→",IF(AND(C$219&gt;='All Items'!$C107,C$219&lt;='All Items'!$D107),"→",IF(AND('All Items'!$C107&gt;'All Items'!$D107,'All Items'!$D107&gt;=C$219),"→",IF(AND('All Items'!$C107&gt;'All Items'!$D107,'All Items'!$C107&lt;=C$219),"→",""))))))))</f>
        <v/>
      </c>
      <c r="D109" s="49" t="str">
        <f>IF('All Items'!$F107=D$219,"★",IF('All Items'!$E107=D$219,"●",IF('All Items'!$F107=D$219,"★",IF('All Items'!$C107=D$219,"→",IF('All Items'!$D107=D$219,"→",IF(AND(D$219&gt;='All Items'!$C107,D$219&lt;='All Items'!$D107),"→",IF(AND('All Items'!$C107&gt;'All Items'!$D107,'All Items'!$D107&gt;=D$219),"→",IF(AND('All Items'!$C107&gt;'All Items'!$D107,'All Items'!$C107&lt;=D$219),"→",""))))))))</f>
        <v/>
      </c>
      <c r="E109" s="47" t="str">
        <f>IF('All Items'!$F107=E$219,"★",IF('All Items'!$E107=E$219,"●",IF('All Items'!$F107=E$219,"★",IF('All Items'!$C107=E$219,"→",IF('All Items'!$D107=E$219,"→",IF(AND(E$219&gt;='All Items'!$C107,E$219&lt;='All Items'!$D107),"→",IF(AND('All Items'!$C107&gt;'All Items'!$D107,'All Items'!$D107&gt;=E$219),"→",IF(AND('All Items'!$C107&gt;'All Items'!$D107,'All Items'!$C107&lt;=E$219),"→",""))))))))</f>
        <v/>
      </c>
      <c r="F109" s="49" t="str">
        <f>IF('All Items'!$F107=F$219,"★",IF('All Items'!$E107=F$219,"●",IF('All Items'!$F107=F$219,"★",IF('All Items'!$C107=F$219,"→",IF('All Items'!$D107=F$219,"→",IF(AND(F$219&gt;='All Items'!$C107,F$219&lt;='All Items'!$D107),"→",IF(AND('All Items'!$C107&gt;'All Items'!$D107,'All Items'!$D107&gt;=F$219),"→",IF(AND('All Items'!$C107&gt;'All Items'!$D107,'All Items'!$C107&lt;=F$219),"→",""))))))))</f>
        <v/>
      </c>
      <c r="G109" s="47" t="str">
        <f>IF('All Items'!$F107=G$219,"★",IF('All Items'!$E107=G$219,"●",IF('All Items'!$F107=G$219,"★",IF('All Items'!$C107=G$219,"→",IF('All Items'!$D107=G$219,"→",IF(AND(G$219&gt;='All Items'!$C107,G$219&lt;='All Items'!$D107),"→",IF(AND('All Items'!$C107&gt;'All Items'!$D107,'All Items'!$D107&gt;=G$219),"→",IF(AND('All Items'!$C107&gt;'All Items'!$D107,'All Items'!$C107&lt;=G$219),"→",""))))))))</f>
        <v/>
      </c>
      <c r="H109" s="49" t="str">
        <f>IF('All Items'!$F107=H$219,"★",IF('All Items'!$E107=H$219,"●",IF('All Items'!$F107=H$219,"★",IF('All Items'!$C107=H$219,"→",IF('All Items'!$D107=H$219,"→",IF(AND(H$219&gt;='All Items'!$C107,H$219&lt;='All Items'!$D107),"→",IF(AND('All Items'!$C107&gt;'All Items'!$D107,'All Items'!$D107&gt;=H$219),"→",IF(AND('All Items'!$C107&gt;'All Items'!$D107,'All Items'!$C107&lt;=H$219),"→",""))))))))</f>
        <v/>
      </c>
      <c r="I109" s="47" t="str">
        <f>IF('All Items'!$F107=I$219,"★",IF('All Items'!$E107=I$219,"●",IF('All Items'!$F107=I$219,"★",IF('All Items'!$C107=I$219,"→",IF('All Items'!$D107=I$219,"→",IF(AND(I$219&gt;='All Items'!$C107,I$219&lt;='All Items'!$D107),"→",IF(AND('All Items'!$C107&gt;'All Items'!$D107,'All Items'!$D107&gt;=I$219),"→",IF(AND('All Items'!$C107&gt;'All Items'!$D107,'All Items'!$C107&lt;=I$219),"→",""))))))))</f>
        <v/>
      </c>
      <c r="J109" s="49" t="str">
        <f>IF('All Items'!$F107=J$219,"★",IF('All Items'!$E107=J$219,"●",IF('All Items'!$F107=J$219,"★",IF('All Items'!$C107=J$219,"→",IF('All Items'!$D107=J$219,"→",IF(AND(J$219&gt;='All Items'!$C107,J$219&lt;='All Items'!$D107),"→",IF(AND('All Items'!$C107&gt;'All Items'!$D107,'All Items'!$D107&gt;=J$219),"→",IF(AND('All Items'!$C107&gt;'All Items'!$D107,'All Items'!$C107&lt;=J$219),"→",""))))))))</f>
        <v/>
      </c>
      <c r="K109" s="47" t="str">
        <f>IF('All Items'!$F107=K$219,"★",IF('All Items'!$E107=K$219,"●",IF('All Items'!$F107=K$219,"★",IF('All Items'!$C107=K$219,"→",IF('All Items'!$D107=K$219,"→",IF(AND(K$219&gt;='All Items'!$C107,K$219&lt;='All Items'!$D107),"→",IF(AND('All Items'!$C107&gt;'All Items'!$D107,'All Items'!$D107&gt;=K$219),"→",IF(AND('All Items'!$C107&gt;'All Items'!$D107,'All Items'!$C107&lt;=K$219),"→",""))))))))</f>
        <v/>
      </c>
      <c r="L109" s="49" t="str">
        <f>IF('All Items'!$F107=L$219,"★",IF('All Items'!$E107=L$219,"●",IF('All Items'!$F107=L$219,"★",IF('All Items'!$C107=L$219,"→",IF('All Items'!$D107=L$219,"→",IF(AND(L$219&gt;='All Items'!$C107,L$219&lt;='All Items'!$D107),"→",IF(AND('All Items'!$C107&gt;'All Items'!$D107,'All Items'!$D107&gt;=L$219),"→",IF(AND('All Items'!$C107&gt;'All Items'!$D107,'All Items'!$C107&lt;=L$219),"→",""))))))))</f>
        <v/>
      </c>
      <c r="M109" s="47" t="str">
        <f>IF('All Items'!$F107=M$219,"★",IF('All Items'!$E107=M$219,"●",IF('All Items'!$F107=M$219,"★",IF('All Items'!$C107=M$219,"→",IF('All Items'!$D107=M$219,"→",IF(AND(M$219&gt;='All Items'!$C107,M$219&lt;='All Items'!$D107),"→",IF(AND('All Items'!$C107&gt;'All Items'!$D107,'All Items'!$D107&gt;=M$219),"→",IF(AND('All Items'!$C107&gt;'All Items'!$D107,'All Items'!$C107&lt;=M$219),"→",""))))))))</f>
        <v/>
      </c>
      <c r="N109" s="49" t="str">
        <f>IF('All Items'!$F107=N$219,"★",IF('All Items'!$E107=N$219,"●",IF('All Items'!$F107=N$219,"★",IF('All Items'!$C107=N$219,"→",IF('All Items'!$D107=N$219,"→",IF(AND(N$219&gt;='All Items'!$C107,N$219&lt;='All Items'!$D107),"→",IF(AND('All Items'!$C107&gt;'All Items'!$D107,'All Items'!$D107&gt;=N$219),"→",IF(AND('All Items'!$C107&gt;'All Items'!$D107,'All Items'!$C107&lt;=N$219),"→",""))))))))</f>
        <v/>
      </c>
    </row>
    <row r="110" spans="1:14" x14ac:dyDescent="0.2">
      <c r="A110" s="97" t="str">
        <f>IF('All Items'!B108="","",HYPERLINK(VLOOKUP('All Items'!B108,Table26[],2,0),'All Items'!B108))</f>
        <v/>
      </c>
      <c r="B110" s="30" t="str">
        <f>IF('All Items'!A108="","",'All Items'!A108)</f>
        <v/>
      </c>
      <c r="C110" s="47" t="str">
        <f>IF('All Items'!$F108=C$219,"★",IF('All Items'!$E108=C$219,"●",IF('All Items'!$F108=C$219,"★",IF('All Items'!$C108=C$219,"→",IF('All Items'!$D108=C$219,"→",IF(AND(C$219&gt;='All Items'!$C108,C$219&lt;='All Items'!$D108),"→",IF(AND('All Items'!$C108&gt;'All Items'!$D108,'All Items'!$D108&gt;=C$219),"→",IF(AND('All Items'!$C108&gt;'All Items'!$D108,'All Items'!$C108&lt;=C$219),"→",""))))))))</f>
        <v/>
      </c>
      <c r="D110" s="49" t="str">
        <f>IF('All Items'!$F108=D$219,"★",IF('All Items'!$E108=D$219,"●",IF('All Items'!$F108=D$219,"★",IF('All Items'!$C108=D$219,"→",IF('All Items'!$D108=D$219,"→",IF(AND(D$219&gt;='All Items'!$C108,D$219&lt;='All Items'!$D108),"→",IF(AND('All Items'!$C108&gt;'All Items'!$D108,'All Items'!$D108&gt;=D$219),"→",IF(AND('All Items'!$C108&gt;'All Items'!$D108,'All Items'!$C108&lt;=D$219),"→",""))))))))</f>
        <v/>
      </c>
      <c r="E110" s="47" t="str">
        <f>IF('All Items'!$F108=E$219,"★",IF('All Items'!$E108=E$219,"●",IF('All Items'!$F108=E$219,"★",IF('All Items'!$C108=E$219,"→",IF('All Items'!$D108=E$219,"→",IF(AND(E$219&gt;='All Items'!$C108,E$219&lt;='All Items'!$D108),"→",IF(AND('All Items'!$C108&gt;'All Items'!$D108,'All Items'!$D108&gt;=E$219),"→",IF(AND('All Items'!$C108&gt;'All Items'!$D108,'All Items'!$C108&lt;=E$219),"→",""))))))))</f>
        <v/>
      </c>
      <c r="F110" s="49" t="str">
        <f>IF('All Items'!$F108=F$219,"★",IF('All Items'!$E108=F$219,"●",IF('All Items'!$F108=F$219,"★",IF('All Items'!$C108=F$219,"→",IF('All Items'!$D108=F$219,"→",IF(AND(F$219&gt;='All Items'!$C108,F$219&lt;='All Items'!$D108),"→",IF(AND('All Items'!$C108&gt;'All Items'!$D108,'All Items'!$D108&gt;=F$219),"→",IF(AND('All Items'!$C108&gt;'All Items'!$D108,'All Items'!$C108&lt;=F$219),"→",""))))))))</f>
        <v/>
      </c>
      <c r="G110" s="47" t="str">
        <f>IF('All Items'!$F108=G$219,"★",IF('All Items'!$E108=G$219,"●",IF('All Items'!$F108=G$219,"★",IF('All Items'!$C108=G$219,"→",IF('All Items'!$D108=G$219,"→",IF(AND(G$219&gt;='All Items'!$C108,G$219&lt;='All Items'!$D108),"→",IF(AND('All Items'!$C108&gt;'All Items'!$D108,'All Items'!$D108&gt;=G$219),"→",IF(AND('All Items'!$C108&gt;'All Items'!$D108,'All Items'!$C108&lt;=G$219),"→",""))))))))</f>
        <v/>
      </c>
      <c r="H110" s="49" t="str">
        <f>IF('All Items'!$F108=H$219,"★",IF('All Items'!$E108=H$219,"●",IF('All Items'!$F108=H$219,"★",IF('All Items'!$C108=H$219,"→",IF('All Items'!$D108=H$219,"→",IF(AND(H$219&gt;='All Items'!$C108,H$219&lt;='All Items'!$D108),"→",IF(AND('All Items'!$C108&gt;'All Items'!$D108,'All Items'!$D108&gt;=H$219),"→",IF(AND('All Items'!$C108&gt;'All Items'!$D108,'All Items'!$C108&lt;=H$219),"→",""))))))))</f>
        <v/>
      </c>
      <c r="I110" s="47" t="str">
        <f>IF('All Items'!$F108=I$219,"★",IF('All Items'!$E108=I$219,"●",IF('All Items'!$F108=I$219,"★",IF('All Items'!$C108=I$219,"→",IF('All Items'!$D108=I$219,"→",IF(AND(I$219&gt;='All Items'!$C108,I$219&lt;='All Items'!$D108),"→",IF(AND('All Items'!$C108&gt;'All Items'!$D108,'All Items'!$D108&gt;=I$219),"→",IF(AND('All Items'!$C108&gt;'All Items'!$D108,'All Items'!$C108&lt;=I$219),"→",""))))))))</f>
        <v/>
      </c>
      <c r="J110" s="49" t="str">
        <f>IF('All Items'!$F108=J$219,"★",IF('All Items'!$E108=J$219,"●",IF('All Items'!$F108=J$219,"★",IF('All Items'!$C108=J$219,"→",IF('All Items'!$D108=J$219,"→",IF(AND(J$219&gt;='All Items'!$C108,J$219&lt;='All Items'!$D108),"→",IF(AND('All Items'!$C108&gt;'All Items'!$D108,'All Items'!$D108&gt;=J$219),"→",IF(AND('All Items'!$C108&gt;'All Items'!$D108,'All Items'!$C108&lt;=J$219),"→",""))))))))</f>
        <v/>
      </c>
      <c r="K110" s="47" t="str">
        <f>IF('All Items'!$F108=K$219,"★",IF('All Items'!$E108=K$219,"●",IF('All Items'!$F108=K$219,"★",IF('All Items'!$C108=K$219,"→",IF('All Items'!$D108=K$219,"→",IF(AND(K$219&gt;='All Items'!$C108,K$219&lt;='All Items'!$D108),"→",IF(AND('All Items'!$C108&gt;'All Items'!$D108,'All Items'!$D108&gt;=K$219),"→",IF(AND('All Items'!$C108&gt;'All Items'!$D108,'All Items'!$C108&lt;=K$219),"→",""))))))))</f>
        <v/>
      </c>
      <c r="L110" s="49" t="str">
        <f>IF('All Items'!$F108=L$219,"★",IF('All Items'!$E108=L$219,"●",IF('All Items'!$F108=L$219,"★",IF('All Items'!$C108=L$219,"→",IF('All Items'!$D108=L$219,"→",IF(AND(L$219&gt;='All Items'!$C108,L$219&lt;='All Items'!$D108),"→",IF(AND('All Items'!$C108&gt;'All Items'!$D108,'All Items'!$D108&gt;=L$219),"→",IF(AND('All Items'!$C108&gt;'All Items'!$D108,'All Items'!$C108&lt;=L$219),"→",""))))))))</f>
        <v/>
      </c>
      <c r="M110" s="47" t="str">
        <f>IF('All Items'!$F108=M$219,"★",IF('All Items'!$E108=M$219,"●",IF('All Items'!$F108=M$219,"★",IF('All Items'!$C108=M$219,"→",IF('All Items'!$D108=M$219,"→",IF(AND(M$219&gt;='All Items'!$C108,M$219&lt;='All Items'!$D108),"→",IF(AND('All Items'!$C108&gt;'All Items'!$D108,'All Items'!$D108&gt;=M$219),"→",IF(AND('All Items'!$C108&gt;'All Items'!$D108,'All Items'!$C108&lt;=M$219),"→",""))))))))</f>
        <v/>
      </c>
      <c r="N110" s="49" t="str">
        <f>IF('All Items'!$F108=N$219,"★",IF('All Items'!$E108=N$219,"●",IF('All Items'!$F108=N$219,"★",IF('All Items'!$C108=N$219,"→",IF('All Items'!$D108=N$219,"→",IF(AND(N$219&gt;='All Items'!$C108,N$219&lt;='All Items'!$D108),"→",IF(AND('All Items'!$C108&gt;'All Items'!$D108,'All Items'!$D108&gt;=N$219),"→",IF(AND('All Items'!$C108&gt;'All Items'!$D108,'All Items'!$C108&lt;=N$219),"→",""))))))))</f>
        <v/>
      </c>
    </row>
    <row r="111" spans="1:14" x14ac:dyDescent="0.2">
      <c r="A111" s="97" t="str">
        <f>IF('All Items'!B109="","",HYPERLINK(VLOOKUP('All Items'!B109,Table26[],2,0),'All Items'!B109))</f>
        <v/>
      </c>
      <c r="B111" s="30" t="str">
        <f>IF('All Items'!A109="","",'All Items'!A109)</f>
        <v/>
      </c>
      <c r="C111" s="47" t="str">
        <f>IF('All Items'!$F109=C$219,"★",IF('All Items'!$E109=C$219,"●",IF('All Items'!$F109=C$219,"★",IF('All Items'!$C109=C$219,"→",IF('All Items'!$D109=C$219,"→",IF(AND(C$219&gt;='All Items'!$C109,C$219&lt;='All Items'!$D109),"→",IF(AND('All Items'!$C109&gt;'All Items'!$D109,'All Items'!$D109&gt;=C$219),"→",IF(AND('All Items'!$C109&gt;'All Items'!$D109,'All Items'!$C109&lt;=C$219),"→",""))))))))</f>
        <v/>
      </c>
      <c r="D111" s="49" t="str">
        <f>IF('All Items'!$F109=D$219,"★",IF('All Items'!$E109=D$219,"●",IF('All Items'!$F109=D$219,"★",IF('All Items'!$C109=D$219,"→",IF('All Items'!$D109=D$219,"→",IF(AND(D$219&gt;='All Items'!$C109,D$219&lt;='All Items'!$D109),"→",IF(AND('All Items'!$C109&gt;'All Items'!$D109,'All Items'!$D109&gt;=D$219),"→",IF(AND('All Items'!$C109&gt;'All Items'!$D109,'All Items'!$C109&lt;=D$219),"→",""))))))))</f>
        <v/>
      </c>
      <c r="E111" s="47" t="str">
        <f>IF('All Items'!$F109=E$219,"★",IF('All Items'!$E109=E$219,"●",IF('All Items'!$F109=E$219,"★",IF('All Items'!$C109=E$219,"→",IF('All Items'!$D109=E$219,"→",IF(AND(E$219&gt;='All Items'!$C109,E$219&lt;='All Items'!$D109),"→",IF(AND('All Items'!$C109&gt;'All Items'!$D109,'All Items'!$D109&gt;=E$219),"→",IF(AND('All Items'!$C109&gt;'All Items'!$D109,'All Items'!$C109&lt;=E$219),"→",""))))))))</f>
        <v/>
      </c>
      <c r="F111" s="49" t="str">
        <f>IF('All Items'!$F109=F$219,"★",IF('All Items'!$E109=F$219,"●",IF('All Items'!$F109=F$219,"★",IF('All Items'!$C109=F$219,"→",IF('All Items'!$D109=F$219,"→",IF(AND(F$219&gt;='All Items'!$C109,F$219&lt;='All Items'!$D109),"→",IF(AND('All Items'!$C109&gt;'All Items'!$D109,'All Items'!$D109&gt;=F$219),"→",IF(AND('All Items'!$C109&gt;'All Items'!$D109,'All Items'!$C109&lt;=F$219),"→",""))))))))</f>
        <v/>
      </c>
      <c r="G111" s="47" t="str">
        <f>IF('All Items'!$F109=G$219,"★",IF('All Items'!$E109=G$219,"●",IF('All Items'!$F109=G$219,"★",IF('All Items'!$C109=G$219,"→",IF('All Items'!$D109=G$219,"→",IF(AND(G$219&gt;='All Items'!$C109,G$219&lt;='All Items'!$D109),"→",IF(AND('All Items'!$C109&gt;'All Items'!$D109,'All Items'!$D109&gt;=G$219),"→",IF(AND('All Items'!$C109&gt;'All Items'!$D109,'All Items'!$C109&lt;=G$219),"→",""))))))))</f>
        <v/>
      </c>
      <c r="H111" s="49" t="str">
        <f>IF('All Items'!$F109=H$219,"★",IF('All Items'!$E109=H$219,"●",IF('All Items'!$F109=H$219,"★",IF('All Items'!$C109=H$219,"→",IF('All Items'!$D109=H$219,"→",IF(AND(H$219&gt;='All Items'!$C109,H$219&lt;='All Items'!$D109),"→",IF(AND('All Items'!$C109&gt;'All Items'!$D109,'All Items'!$D109&gt;=H$219),"→",IF(AND('All Items'!$C109&gt;'All Items'!$D109,'All Items'!$C109&lt;=H$219),"→",""))))))))</f>
        <v/>
      </c>
      <c r="I111" s="47" t="str">
        <f>IF('All Items'!$F109=I$219,"★",IF('All Items'!$E109=I$219,"●",IF('All Items'!$F109=I$219,"★",IF('All Items'!$C109=I$219,"→",IF('All Items'!$D109=I$219,"→",IF(AND(I$219&gt;='All Items'!$C109,I$219&lt;='All Items'!$D109),"→",IF(AND('All Items'!$C109&gt;'All Items'!$D109,'All Items'!$D109&gt;=I$219),"→",IF(AND('All Items'!$C109&gt;'All Items'!$D109,'All Items'!$C109&lt;=I$219),"→",""))))))))</f>
        <v/>
      </c>
      <c r="J111" s="49" t="str">
        <f>IF('All Items'!$F109=J$219,"★",IF('All Items'!$E109=J$219,"●",IF('All Items'!$F109=J$219,"★",IF('All Items'!$C109=J$219,"→",IF('All Items'!$D109=J$219,"→",IF(AND(J$219&gt;='All Items'!$C109,J$219&lt;='All Items'!$D109),"→",IF(AND('All Items'!$C109&gt;'All Items'!$D109,'All Items'!$D109&gt;=J$219),"→",IF(AND('All Items'!$C109&gt;'All Items'!$D109,'All Items'!$C109&lt;=J$219),"→",""))))))))</f>
        <v/>
      </c>
      <c r="K111" s="47" t="str">
        <f>IF('All Items'!$F109=K$219,"★",IF('All Items'!$E109=K$219,"●",IF('All Items'!$F109=K$219,"★",IF('All Items'!$C109=K$219,"→",IF('All Items'!$D109=K$219,"→",IF(AND(K$219&gt;='All Items'!$C109,K$219&lt;='All Items'!$D109),"→",IF(AND('All Items'!$C109&gt;'All Items'!$D109,'All Items'!$D109&gt;=K$219),"→",IF(AND('All Items'!$C109&gt;'All Items'!$D109,'All Items'!$C109&lt;=K$219),"→",""))))))))</f>
        <v/>
      </c>
      <c r="L111" s="49" t="str">
        <f>IF('All Items'!$F109=L$219,"★",IF('All Items'!$E109=L$219,"●",IF('All Items'!$F109=L$219,"★",IF('All Items'!$C109=L$219,"→",IF('All Items'!$D109=L$219,"→",IF(AND(L$219&gt;='All Items'!$C109,L$219&lt;='All Items'!$D109),"→",IF(AND('All Items'!$C109&gt;'All Items'!$D109,'All Items'!$D109&gt;=L$219),"→",IF(AND('All Items'!$C109&gt;'All Items'!$D109,'All Items'!$C109&lt;=L$219),"→",""))))))))</f>
        <v/>
      </c>
      <c r="M111" s="47" t="str">
        <f>IF('All Items'!$F109=M$219,"★",IF('All Items'!$E109=M$219,"●",IF('All Items'!$F109=M$219,"★",IF('All Items'!$C109=M$219,"→",IF('All Items'!$D109=M$219,"→",IF(AND(M$219&gt;='All Items'!$C109,M$219&lt;='All Items'!$D109),"→",IF(AND('All Items'!$C109&gt;'All Items'!$D109,'All Items'!$D109&gt;=M$219),"→",IF(AND('All Items'!$C109&gt;'All Items'!$D109,'All Items'!$C109&lt;=M$219),"→",""))))))))</f>
        <v/>
      </c>
      <c r="N111" s="49" t="str">
        <f>IF('All Items'!$F109=N$219,"★",IF('All Items'!$E109=N$219,"●",IF('All Items'!$F109=N$219,"★",IF('All Items'!$C109=N$219,"→",IF('All Items'!$D109=N$219,"→",IF(AND(N$219&gt;='All Items'!$C109,N$219&lt;='All Items'!$D109),"→",IF(AND('All Items'!$C109&gt;'All Items'!$D109,'All Items'!$D109&gt;=N$219),"→",IF(AND('All Items'!$C109&gt;'All Items'!$D109,'All Items'!$C109&lt;=N$219),"→",""))))))))</f>
        <v/>
      </c>
    </row>
    <row r="112" spans="1:14" x14ac:dyDescent="0.2">
      <c r="A112" s="97" t="str">
        <f>IF('All Items'!B110="","",HYPERLINK(VLOOKUP('All Items'!B110,Table26[],2,0),'All Items'!B110))</f>
        <v/>
      </c>
      <c r="B112" s="30" t="str">
        <f>IF('All Items'!A110="","",'All Items'!A110)</f>
        <v/>
      </c>
      <c r="C112" s="47" t="str">
        <f>IF('All Items'!$F110=C$219,"★",IF('All Items'!$E110=C$219,"●",IF('All Items'!$F110=C$219,"★",IF('All Items'!$C110=C$219,"→",IF('All Items'!$D110=C$219,"→",IF(AND(C$219&gt;='All Items'!$C110,C$219&lt;='All Items'!$D110),"→",IF(AND('All Items'!$C110&gt;'All Items'!$D110,'All Items'!$D110&gt;=C$219),"→",IF(AND('All Items'!$C110&gt;'All Items'!$D110,'All Items'!$C110&lt;=C$219),"→",""))))))))</f>
        <v/>
      </c>
      <c r="D112" s="49" t="str">
        <f>IF('All Items'!$F110=D$219,"★",IF('All Items'!$E110=D$219,"●",IF('All Items'!$F110=D$219,"★",IF('All Items'!$C110=D$219,"→",IF('All Items'!$D110=D$219,"→",IF(AND(D$219&gt;='All Items'!$C110,D$219&lt;='All Items'!$D110),"→",IF(AND('All Items'!$C110&gt;'All Items'!$D110,'All Items'!$D110&gt;=D$219),"→",IF(AND('All Items'!$C110&gt;'All Items'!$D110,'All Items'!$C110&lt;=D$219),"→",""))))))))</f>
        <v/>
      </c>
      <c r="E112" s="47" t="str">
        <f>IF('All Items'!$F110=E$219,"★",IF('All Items'!$E110=E$219,"●",IF('All Items'!$F110=E$219,"★",IF('All Items'!$C110=E$219,"→",IF('All Items'!$D110=E$219,"→",IF(AND(E$219&gt;='All Items'!$C110,E$219&lt;='All Items'!$D110),"→",IF(AND('All Items'!$C110&gt;'All Items'!$D110,'All Items'!$D110&gt;=E$219),"→",IF(AND('All Items'!$C110&gt;'All Items'!$D110,'All Items'!$C110&lt;=E$219),"→",""))))))))</f>
        <v/>
      </c>
      <c r="F112" s="49" t="str">
        <f>IF('All Items'!$F110=F$219,"★",IF('All Items'!$E110=F$219,"●",IF('All Items'!$F110=F$219,"★",IF('All Items'!$C110=F$219,"→",IF('All Items'!$D110=F$219,"→",IF(AND(F$219&gt;='All Items'!$C110,F$219&lt;='All Items'!$D110),"→",IF(AND('All Items'!$C110&gt;'All Items'!$D110,'All Items'!$D110&gt;=F$219),"→",IF(AND('All Items'!$C110&gt;'All Items'!$D110,'All Items'!$C110&lt;=F$219),"→",""))))))))</f>
        <v/>
      </c>
      <c r="G112" s="47" t="str">
        <f>IF('All Items'!$F110=G$219,"★",IF('All Items'!$E110=G$219,"●",IF('All Items'!$F110=G$219,"★",IF('All Items'!$C110=G$219,"→",IF('All Items'!$D110=G$219,"→",IF(AND(G$219&gt;='All Items'!$C110,G$219&lt;='All Items'!$D110),"→",IF(AND('All Items'!$C110&gt;'All Items'!$D110,'All Items'!$D110&gt;=G$219),"→",IF(AND('All Items'!$C110&gt;'All Items'!$D110,'All Items'!$C110&lt;=G$219),"→",""))))))))</f>
        <v/>
      </c>
      <c r="H112" s="49" t="str">
        <f>IF('All Items'!$F110=H$219,"★",IF('All Items'!$E110=H$219,"●",IF('All Items'!$F110=H$219,"★",IF('All Items'!$C110=H$219,"→",IF('All Items'!$D110=H$219,"→",IF(AND(H$219&gt;='All Items'!$C110,H$219&lt;='All Items'!$D110),"→",IF(AND('All Items'!$C110&gt;'All Items'!$D110,'All Items'!$D110&gt;=H$219),"→",IF(AND('All Items'!$C110&gt;'All Items'!$D110,'All Items'!$C110&lt;=H$219),"→",""))))))))</f>
        <v/>
      </c>
      <c r="I112" s="47" t="str">
        <f>IF('All Items'!$F110=I$219,"★",IF('All Items'!$E110=I$219,"●",IF('All Items'!$F110=I$219,"★",IF('All Items'!$C110=I$219,"→",IF('All Items'!$D110=I$219,"→",IF(AND(I$219&gt;='All Items'!$C110,I$219&lt;='All Items'!$D110),"→",IF(AND('All Items'!$C110&gt;'All Items'!$D110,'All Items'!$D110&gt;=I$219),"→",IF(AND('All Items'!$C110&gt;'All Items'!$D110,'All Items'!$C110&lt;=I$219),"→",""))))))))</f>
        <v/>
      </c>
      <c r="J112" s="49" t="str">
        <f>IF('All Items'!$F110=J$219,"★",IF('All Items'!$E110=J$219,"●",IF('All Items'!$F110=J$219,"★",IF('All Items'!$C110=J$219,"→",IF('All Items'!$D110=J$219,"→",IF(AND(J$219&gt;='All Items'!$C110,J$219&lt;='All Items'!$D110),"→",IF(AND('All Items'!$C110&gt;'All Items'!$D110,'All Items'!$D110&gt;=J$219),"→",IF(AND('All Items'!$C110&gt;'All Items'!$D110,'All Items'!$C110&lt;=J$219),"→",""))))))))</f>
        <v/>
      </c>
      <c r="K112" s="47" t="str">
        <f>IF('All Items'!$F110=K$219,"★",IF('All Items'!$E110=K$219,"●",IF('All Items'!$F110=K$219,"★",IF('All Items'!$C110=K$219,"→",IF('All Items'!$D110=K$219,"→",IF(AND(K$219&gt;='All Items'!$C110,K$219&lt;='All Items'!$D110),"→",IF(AND('All Items'!$C110&gt;'All Items'!$D110,'All Items'!$D110&gt;=K$219),"→",IF(AND('All Items'!$C110&gt;'All Items'!$D110,'All Items'!$C110&lt;=K$219),"→",""))))))))</f>
        <v/>
      </c>
      <c r="L112" s="49" t="str">
        <f>IF('All Items'!$F110=L$219,"★",IF('All Items'!$E110=L$219,"●",IF('All Items'!$F110=L$219,"★",IF('All Items'!$C110=L$219,"→",IF('All Items'!$D110=L$219,"→",IF(AND(L$219&gt;='All Items'!$C110,L$219&lt;='All Items'!$D110),"→",IF(AND('All Items'!$C110&gt;'All Items'!$D110,'All Items'!$D110&gt;=L$219),"→",IF(AND('All Items'!$C110&gt;'All Items'!$D110,'All Items'!$C110&lt;=L$219),"→",""))))))))</f>
        <v/>
      </c>
      <c r="M112" s="47" t="str">
        <f>IF('All Items'!$F110=M$219,"★",IF('All Items'!$E110=M$219,"●",IF('All Items'!$F110=M$219,"★",IF('All Items'!$C110=M$219,"→",IF('All Items'!$D110=M$219,"→",IF(AND(M$219&gt;='All Items'!$C110,M$219&lt;='All Items'!$D110),"→",IF(AND('All Items'!$C110&gt;'All Items'!$D110,'All Items'!$D110&gt;=M$219),"→",IF(AND('All Items'!$C110&gt;'All Items'!$D110,'All Items'!$C110&lt;=M$219),"→",""))))))))</f>
        <v/>
      </c>
      <c r="N112" s="49" t="str">
        <f>IF('All Items'!$F110=N$219,"★",IF('All Items'!$E110=N$219,"●",IF('All Items'!$F110=N$219,"★",IF('All Items'!$C110=N$219,"→",IF('All Items'!$D110=N$219,"→",IF(AND(N$219&gt;='All Items'!$C110,N$219&lt;='All Items'!$D110),"→",IF(AND('All Items'!$C110&gt;'All Items'!$D110,'All Items'!$D110&gt;=N$219),"→",IF(AND('All Items'!$C110&gt;'All Items'!$D110,'All Items'!$C110&lt;=N$219),"→",""))))))))</f>
        <v/>
      </c>
    </row>
    <row r="113" spans="1:14" x14ac:dyDescent="0.2">
      <c r="A113" s="97" t="str">
        <f>IF('All Items'!B111="","",HYPERLINK(VLOOKUP('All Items'!B111,Table26[],2,0),'All Items'!B111))</f>
        <v/>
      </c>
      <c r="B113" s="30" t="str">
        <f>IF('All Items'!A111="","",'All Items'!A111)</f>
        <v/>
      </c>
      <c r="C113" s="47" t="str">
        <f>IF('All Items'!$F111=C$219,"★",IF('All Items'!$E111=C$219,"●",IF('All Items'!$F111=C$219,"★",IF('All Items'!$C111=C$219,"→",IF('All Items'!$D111=C$219,"→",IF(AND(C$219&gt;='All Items'!$C111,C$219&lt;='All Items'!$D111),"→",IF(AND('All Items'!$C111&gt;'All Items'!$D111,'All Items'!$D111&gt;=C$219),"→",IF(AND('All Items'!$C111&gt;'All Items'!$D111,'All Items'!$C111&lt;=C$219),"→",""))))))))</f>
        <v/>
      </c>
      <c r="D113" s="49" t="str">
        <f>IF('All Items'!$F111=D$219,"★",IF('All Items'!$E111=D$219,"●",IF('All Items'!$F111=D$219,"★",IF('All Items'!$C111=D$219,"→",IF('All Items'!$D111=D$219,"→",IF(AND(D$219&gt;='All Items'!$C111,D$219&lt;='All Items'!$D111),"→",IF(AND('All Items'!$C111&gt;'All Items'!$D111,'All Items'!$D111&gt;=D$219),"→",IF(AND('All Items'!$C111&gt;'All Items'!$D111,'All Items'!$C111&lt;=D$219),"→",""))))))))</f>
        <v/>
      </c>
      <c r="E113" s="47" t="str">
        <f>IF('All Items'!$F111=E$219,"★",IF('All Items'!$E111=E$219,"●",IF('All Items'!$F111=E$219,"★",IF('All Items'!$C111=E$219,"→",IF('All Items'!$D111=E$219,"→",IF(AND(E$219&gt;='All Items'!$C111,E$219&lt;='All Items'!$D111),"→",IF(AND('All Items'!$C111&gt;'All Items'!$D111,'All Items'!$D111&gt;=E$219),"→",IF(AND('All Items'!$C111&gt;'All Items'!$D111,'All Items'!$C111&lt;=E$219),"→",""))))))))</f>
        <v/>
      </c>
      <c r="F113" s="49" t="str">
        <f>IF('All Items'!$F111=F$219,"★",IF('All Items'!$E111=F$219,"●",IF('All Items'!$F111=F$219,"★",IF('All Items'!$C111=F$219,"→",IF('All Items'!$D111=F$219,"→",IF(AND(F$219&gt;='All Items'!$C111,F$219&lt;='All Items'!$D111),"→",IF(AND('All Items'!$C111&gt;'All Items'!$D111,'All Items'!$D111&gt;=F$219),"→",IF(AND('All Items'!$C111&gt;'All Items'!$D111,'All Items'!$C111&lt;=F$219),"→",""))))))))</f>
        <v/>
      </c>
      <c r="G113" s="47" t="str">
        <f>IF('All Items'!$F111=G$219,"★",IF('All Items'!$E111=G$219,"●",IF('All Items'!$F111=G$219,"★",IF('All Items'!$C111=G$219,"→",IF('All Items'!$D111=G$219,"→",IF(AND(G$219&gt;='All Items'!$C111,G$219&lt;='All Items'!$D111),"→",IF(AND('All Items'!$C111&gt;'All Items'!$D111,'All Items'!$D111&gt;=G$219),"→",IF(AND('All Items'!$C111&gt;'All Items'!$D111,'All Items'!$C111&lt;=G$219),"→",""))))))))</f>
        <v/>
      </c>
      <c r="H113" s="49" t="str">
        <f>IF('All Items'!$F111=H$219,"★",IF('All Items'!$E111=H$219,"●",IF('All Items'!$F111=H$219,"★",IF('All Items'!$C111=H$219,"→",IF('All Items'!$D111=H$219,"→",IF(AND(H$219&gt;='All Items'!$C111,H$219&lt;='All Items'!$D111),"→",IF(AND('All Items'!$C111&gt;'All Items'!$D111,'All Items'!$D111&gt;=H$219),"→",IF(AND('All Items'!$C111&gt;'All Items'!$D111,'All Items'!$C111&lt;=H$219),"→",""))))))))</f>
        <v/>
      </c>
      <c r="I113" s="47" t="str">
        <f>IF('All Items'!$F111=I$219,"★",IF('All Items'!$E111=I$219,"●",IF('All Items'!$F111=I$219,"★",IF('All Items'!$C111=I$219,"→",IF('All Items'!$D111=I$219,"→",IF(AND(I$219&gt;='All Items'!$C111,I$219&lt;='All Items'!$D111),"→",IF(AND('All Items'!$C111&gt;'All Items'!$D111,'All Items'!$D111&gt;=I$219),"→",IF(AND('All Items'!$C111&gt;'All Items'!$D111,'All Items'!$C111&lt;=I$219),"→",""))))))))</f>
        <v/>
      </c>
      <c r="J113" s="49" t="str">
        <f>IF('All Items'!$F111=J$219,"★",IF('All Items'!$E111=J$219,"●",IF('All Items'!$F111=J$219,"★",IF('All Items'!$C111=J$219,"→",IF('All Items'!$D111=J$219,"→",IF(AND(J$219&gt;='All Items'!$C111,J$219&lt;='All Items'!$D111),"→",IF(AND('All Items'!$C111&gt;'All Items'!$D111,'All Items'!$D111&gt;=J$219),"→",IF(AND('All Items'!$C111&gt;'All Items'!$D111,'All Items'!$C111&lt;=J$219),"→",""))))))))</f>
        <v/>
      </c>
      <c r="K113" s="47" t="str">
        <f>IF('All Items'!$F111=K$219,"★",IF('All Items'!$E111=K$219,"●",IF('All Items'!$F111=K$219,"★",IF('All Items'!$C111=K$219,"→",IF('All Items'!$D111=K$219,"→",IF(AND(K$219&gt;='All Items'!$C111,K$219&lt;='All Items'!$D111),"→",IF(AND('All Items'!$C111&gt;'All Items'!$D111,'All Items'!$D111&gt;=K$219),"→",IF(AND('All Items'!$C111&gt;'All Items'!$D111,'All Items'!$C111&lt;=K$219),"→",""))))))))</f>
        <v/>
      </c>
      <c r="L113" s="49" t="str">
        <f>IF('All Items'!$F111=L$219,"★",IF('All Items'!$E111=L$219,"●",IF('All Items'!$F111=L$219,"★",IF('All Items'!$C111=L$219,"→",IF('All Items'!$D111=L$219,"→",IF(AND(L$219&gt;='All Items'!$C111,L$219&lt;='All Items'!$D111),"→",IF(AND('All Items'!$C111&gt;'All Items'!$D111,'All Items'!$D111&gt;=L$219),"→",IF(AND('All Items'!$C111&gt;'All Items'!$D111,'All Items'!$C111&lt;=L$219),"→",""))))))))</f>
        <v/>
      </c>
      <c r="M113" s="47" t="str">
        <f>IF('All Items'!$F111=M$219,"★",IF('All Items'!$E111=M$219,"●",IF('All Items'!$F111=M$219,"★",IF('All Items'!$C111=M$219,"→",IF('All Items'!$D111=M$219,"→",IF(AND(M$219&gt;='All Items'!$C111,M$219&lt;='All Items'!$D111),"→",IF(AND('All Items'!$C111&gt;'All Items'!$D111,'All Items'!$D111&gt;=M$219),"→",IF(AND('All Items'!$C111&gt;'All Items'!$D111,'All Items'!$C111&lt;=M$219),"→",""))))))))</f>
        <v/>
      </c>
      <c r="N113" s="49" t="str">
        <f>IF('All Items'!$F111=N$219,"★",IF('All Items'!$E111=N$219,"●",IF('All Items'!$F111=N$219,"★",IF('All Items'!$C111=N$219,"→",IF('All Items'!$D111=N$219,"→",IF(AND(N$219&gt;='All Items'!$C111,N$219&lt;='All Items'!$D111),"→",IF(AND('All Items'!$C111&gt;'All Items'!$D111,'All Items'!$D111&gt;=N$219),"→",IF(AND('All Items'!$C111&gt;'All Items'!$D111,'All Items'!$C111&lt;=N$219),"→",""))))))))</f>
        <v/>
      </c>
    </row>
    <row r="114" spans="1:14" x14ac:dyDescent="0.2">
      <c r="A114" s="97" t="str">
        <f>IF('All Items'!B112="","",HYPERLINK(VLOOKUP('All Items'!B112,Table26[],2,0),'All Items'!B112))</f>
        <v/>
      </c>
      <c r="B114" s="30" t="str">
        <f>IF('All Items'!A112="","",'All Items'!A112)</f>
        <v/>
      </c>
      <c r="C114" s="47" t="str">
        <f>IF('All Items'!$F112=C$219,"★",IF('All Items'!$E112=C$219,"●",IF('All Items'!$F112=C$219,"★",IF('All Items'!$C112=C$219,"→",IF('All Items'!$D112=C$219,"→",IF(AND(C$219&gt;='All Items'!$C112,C$219&lt;='All Items'!$D112),"→",IF(AND('All Items'!$C112&gt;'All Items'!$D112,'All Items'!$D112&gt;=C$219),"→",IF(AND('All Items'!$C112&gt;'All Items'!$D112,'All Items'!$C112&lt;=C$219),"→",""))))))))</f>
        <v/>
      </c>
      <c r="D114" s="49" t="str">
        <f>IF('All Items'!$F112=D$219,"★",IF('All Items'!$E112=D$219,"●",IF('All Items'!$F112=D$219,"★",IF('All Items'!$C112=D$219,"→",IF('All Items'!$D112=D$219,"→",IF(AND(D$219&gt;='All Items'!$C112,D$219&lt;='All Items'!$D112),"→",IF(AND('All Items'!$C112&gt;'All Items'!$D112,'All Items'!$D112&gt;=D$219),"→",IF(AND('All Items'!$C112&gt;'All Items'!$D112,'All Items'!$C112&lt;=D$219),"→",""))))))))</f>
        <v/>
      </c>
      <c r="E114" s="47" t="str">
        <f>IF('All Items'!$F112=E$219,"★",IF('All Items'!$E112=E$219,"●",IF('All Items'!$F112=E$219,"★",IF('All Items'!$C112=E$219,"→",IF('All Items'!$D112=E$219,"→",IF(AND(E$219&gt;='All Items'!$C112,E$219&lt;='All Items'!$D112),"→",IF(AND('All Items'!$C112&gt;'All Items'!$D112,'All Items'!$D112&gt;=E$219),"→",IF(AND('All Items'!$C112&gt;'All Items'!$D112,'All Items'!$C112&lt;=E$219),"→",""))))))))</f>
        <v/>
      </c>
      <c r="F114" s="49" t="str">
        <f>IF('All Items'!$F112=F$219,"★",IF('All Items'!$E112=F$219,"●",IF('All Items'!$F112=F$219,"★",IF('All Items'!$C112=F$219,"→",IF('All Items'!$D112=F$219,"→",IF(AND(F$219&gt;='All Items'!$C112,F$219&lt;='All Items'!$D112),"→",IF(AND('All Items'!$C112&gt;'All Items'!$D112,'All Items'!$D112&gt;=F$219),"→",IF(AND('All Items'!$C112&gt;'All Items'!$D112,'All Items'!$C112&lt;=F$219),"→",""))))))))</f>
        <v/>
      </c>
      <c r="G114" s="47" t="str">
        <f>IF('All Items'!$F112=G$219,"★",IF('All Items'!$E112=G$219,"●",IF('All Items'!$F112=G$219,"★",IF('All Items'!$C112=G$219,"→",IF('All Items'!$D112=G$219,"→",IF(AND(G$219&gt;='All Items'!$C112,G$219&lt;='All Items'!$D112),"→",IF(AND('All Items'!$C112&gt;'All Items'!$D112,'All Items'!$D112&gt;=G$219),"→",IF(AND('All Items'!$C112&gt;'All Items'!$D112,'All Items'!$C112&lt;=G$219),"→",""))))))))</f>
        <v/>
      </c>
      <c r="H114" s="49" t="str">
        <f>IF('All Items'!$F112=H$219,"★",IF('All Items'!$E112=H$219,"●",IF('All Items'!$F112=H$219,"★",IF('All Items'!$C112=H$219,"→",IF('All Items'!$D112=H$219,"→",IF(AND(H$219&gt;='All Items'!$C112,H$219&lt;='All Items'!$D112),"→",IF(AND('All Items'!$C112&gt;'All Items'!$D112,'All Items'!$D112&gt;=H$219),"→",IF(AND('All Items'!$C112&gt;'All Items'!$D112,'All Items'!$C112&lt;=H$219),"→",""))))))))</f>
        <v/>
      </c>
      <c r="I114" s="47" t="str">
        <f>IF('All Items'!$F112=I$219,"★",IF('All Items'!$E112=I$219,"●",IF('All Items'!$F112=I$219,"★",IF('All Items'!$C112=I$219,"→",IF('All Items'!$D112=I$219,"→",IF(AND(I$219&gt;='All Items'!$C112,I$219&lt;='All Items'!$D112),"→",IF(AND('All Items'!$C112&gt;'All Items'!$D112,'All Items'!$D112&gt;=I$219),"→",IF(AND('All Items'!$C112&gt;'All Items'!$D112,'All Items'!$C112&lt;=I$219),"→",""))))))))</f>
        <v/>
      </c>
      <c r="J114" s="49" t="str">
        <f>IF('All Items'!$F112=J$219,"★",IF('All Items'!$E112=J$219,"●",IF('All Items'!$F112=J$219,"★",IF('All Items'!$C112=J$219,"→",IF('All Items'!$D112=J$219,"→",IF(AND(J$219&gt;='All Items'!$C112,J$219&lt;='All Items'!$D112),"→",IF(AND('All Items'!$C112&gt;'All Items'!$D112,'All Items'!$D112&gt;=J$219),"→",IF(AND('All Items'!$C112&gt;'All Items'!$D112,'All Items'!$C112&lt;=J$219),"→",""))))))))</f>
        <v/>
      </c>
      <c r="K114" s="47" t="str">
        <f>IF('All Items'!$F112=K$219,"★",IF('All Items'!$E112=K$219,"●",IF('All Items'!$F112=K$219,"★",IF('All Items'!$C112=K$219,"→",IF('All Items'!$D112=K$219,"→",IF(AND(K$219&gt;='All Items'!$C112,K$219&lt;='All Items'!$D112),"→",IF(AND('All Items'!$C112&gt;'All Items'!$D112,'All Items'!$D112&gt;=K$219),"→",IF(AND('All Items'!$C112&gt;'All Items'!$D112,'All Items'!$C112&lt;=K$219),"→",""))))))))</f>
        <v/>
      </c>
      <c r="L114" s="49" t="str">
        <f>IF('All Items'!$F112=L$219,"★",IF('All Items'!$E112=L$219,"●",IF('All Items'!$F112=L$219,"★",IF('All Items'!$C112=L$219,"→",IF('All Items'!$D112=L$219,"→",IF(AND(L$219&gt;='All Items'!$C112,L$219&lt;='All Items'!$D112),"→",IF(AND('All Items'!$C112&gt;'All Items'!$D112,'All Items'!$D112&gt;=L$219),"→",IF(AND('All Items'!$C112&gt;'All Items'!$D112,'All Items'!$C112&lt;=L$219),"→",""))))))))</f>
        <v/>
      </c>
      <c r="M114" s="47" t="str">
        <f>IF('All Items'!$F112=M$219,"★",IF('All Items'!$E112=M$219,"●",IF('All Items'!$F112=M$219,"★",IF('All Items'!$C112=M$219,"→",IF('All Items'!$D112=M$219,"→",IF(AND(M$219&gt;='All Items'!$C112,M$219&lt;='All Items'!$D112),"→",IF(AND('All Items'!$C112&gt;'All Items'!$D112,'All Items'!$D112&gt;=M$219),"→",IF(AND('All Items'!$C112&gt;'All Items'!$D112,'All Items'!$C112&lt;=M$219),"→",""))))))))</f>
        <v/>
      </c>
      <c r="N114" s="49" t="str">
        <f>IF('All Items'!$F112=N$219,"★",IF('All Items'!$E112=N$219,"●",IF('All Items'!$F112=N$219,"★",IF('All Items'!$C112=N$219,"→",IF('All Items'!$D112=N$219,"→",IF(AND(N$219&gt;='All Items'!$C112,N$219&lt;='All Items'!$D112),"→",IF(AND('All Items'!$C112&gt;'All Items'!$D112,'All Items'!$D112&gt;=N$219),"→",IF(AND('All Items'!$C112&gt;'All Items'!$D112,'All Items'!$C112&lt;=N$219),"→",""))))))))</f>
        <v/>
      </c>
    </row>
    <row r="115" spans="1:14" x14ac:dyDescent="0.2">
      <c r="A115" s="97" t="str">
        <f>IF('All Items'!B113="","",HYPERLINK(VLOOKUP('All Items'!B113,Table26[],2,0),'All Items'!B113))</f>
        <v/>
      </c>
      <c r="B115" s="30" t="str">
        <f>IF('All Items'!A113="","",'All Items'!A113)</f>
        <v/>
      </c>
      <c r="C115" s="47" t="str">
        <f>IF('All Items'!$F113=C$219,"★",IF('All Items'!$E113=C$219,"●",IF('All Items'!$F113=C$219,"★",IF('All Items'!$C113=C$219,"→",IF('All Items'!$D113=C$219,"→",IF(AND(C$219&gt;='All Items'!$C113,C$219&lt;='All Items'!$D113),"→",IF(AND('All Items'!$C113&gt;'All Items'!$D113,'All Items'!$D113&gt;=C$219),"→",IF(AND('All Items'!$C113&gt;'All Items'!$D113,'All Items'!$C113&lt;=C$219),"→",""))))))))</f>
        <v/>
      </c>
      <c r="D115" s="49" t="str">
        <f>IF('All Items'!$F113=D$219,"★",IF('All Items'!$E113=D$219,"●",IF('All Items'!$F113=D$219,"★",IF('All Items'!$C113=D$219,"→",IF('All Items'!$D113=D$219,"→",IF(AND(D$219&gt;='All Items'!$C113,D$219&lt;='All Items'!$D113),"→",IF(AND('All Items'!$C113&gt;'All Items'!$D113,'All Items'!$D113&gt;=D$219),"→",IF(AND('All Items'!$C113&gt;'All Items'!$D113,'All Items'!$C113&lt;=D$219),"→",""))))))))</f>
        <v/>
      </c>
      <c r="E115" s="47" t="str">
        <f>IF('All Items'!$F113=E$219,"★",IF('All Items'!$E113=E$219,"●",IF('All Items'!$F113=E$219,"★",IF('All Items'!$C113=E$219,"→",IF('All Items'!$D113=E$219,"→",IF(AND(E$219&gt;='All Items'!$C113,E$219&lt;='All Items'!$D113),"→",IF(AND('All Items'!$C113&gt;'All Items'!$D113,'All Items'!$D113&gt;=E$219),"→",IF(AND('All Items'!$C113&gt;'All Items'!$D113,'All Items'!$C113&lt;=E$219),"→",""))))))))</f>
        <v/>
      </c>
      <c r="F115" s="49" t="str">
        <f>IF('All Items'!$F113=F$219,"★",IF('All Items'!$E113=F$219,"●",IF('All Items'!$F113=F$219,"★",IF('All Items'!$C113=F$219,"→",IF('All Items'!$D113=F$219,"→",IF(AND(F$219&gt;='All Items'!$C113,F$219&lt;='All Items'!$D113),"→",IF(AND('All Items'!$C113&gt;'All Items'!$D113,'All Items'!$D113&gt;=F$219),"→",IF(AND('All Items'!$C113&gt;'All Items'!$D113,'All Items'!$C113&lt;=F$219),"→",""))))))))</f>
        <v/>
      </c>
      <c r="G115" s="47" t="str">
        <f>IF('All Items'!$F113=G$219,"★",IF('All Items'!$E113=G$219,"●",IF('All Items'!$F113=G$219,"★",IF('All Items'!$C113=G$219,"→",IF('All Items'!$D113=G$219,"→",IF(AND(G$219&gt;='All Items'!$C113,G$219&lt;='All Items'!$D113),"→",IF(AND('All Items'!$C113&gt;'All Items'!$D113,'All Items'!$D113&gt;=G$219),"→",IF(AND('All Items'!$C113&gt;'All Items'!$D113,'All Items'!$C113&lt;=G$219),"→",""))))))))</f>
        <v/>
      </c>
      <c r="H115" s="49" t="str">
        <f>IF('All Items'!$F113=H$219,"★",IF('All Items'!$E113=H$219,"●",IF('All Items'!$F113=H$219,"★",IF('All Items'!$C113=H$219,"→",IF('All Items'!$D113=H$219,"→",IF(AND(H$219&gt;='All Items'!$C113,H$219&lt;='All Items'!$D113),"→",IF(AND('All Items'!$C113&gt;'All Items'!$D113,'All Items'!$D113&gt;=H$219),"→",IF(AND('All Items'!$C113&gt;'All Items'!$D113,'All Items'!$C113&lt;=H$219),"→",""))))))))</f>
        <v/>
      </c>
      <c r="I115" s="47" t="str">
        <f>IF('All Items'!$F113=I$219,"★",IF('All Items'!$E113=I$219,"●",IF('All Items'!$F113=I$219,"★",IF('All Items'!$C113=I$219,"→",IF('All Items'!$D113=I$219,"→",IF(AND(I$219&gt;='All Items'!$C113,I$219&lt;='All Items'!$D113),"→",IF(AND('All Items'!$C113&gt;'All Items'!$D113,'All Items'!$D113&gt;=I$219),"→",IF(AND('All Items'!$C113&gt;'All Items'!$D113,'All Items'!$C113&lt;=I$219),"→",""))))))))</f>
        <v/>
      </c>
      <c r="J115" s="49" t="str">
        <f>IF('All Items'!$F113=J$219,"★",IF('All Items'!$E113=J$219,"●",IF('All Items'!$F113=J$219,"★",IF('All Items'!$C113=J$219,"→",IF('All Items'!$D113=J$219,"→",IF(AND(J$219&gt;='All Items'!$C113,J$219&lt;='All Items'!$D113),"→",IF(AND('All Items'!$C113&gt;'All Items'!$D113,'All Items'!$D113&gt;=J$219),"→",IF(AND('All Items'!$C113&gt;'All Items'!$D113,'All Items'!$C113&lt;=J$219),"→",""))))))))</f>
        <v/>
      </c>
      <c r="K115" s="47" t="str">
        <f>IF('All Items'!$F113=K$219,"★",IF('All Items'!$E113=K$219,"●",IF('All Items'!$F113=K$219,"★",IF('All Items'!$C113=K$219,"→",IF('All Items'!$D113=K$219,"→",IF(AND(K$219&gt;='All Items'!$C113,K$219&lt;='All Items'!$D113),"→",IF(AND('All Items'!$C113&gt;'All Items'!$D113,'All Items'!$D113&gt;=K$219),"→",IF(AND('All Items'!$C113&gt;'All Items'!$D113,'All Items'!$C113&lt;=K$219),"→",""))))))))</f>
        <v/>
      </c>
      <c r="L115" s="49" t="str">
        <f>IF('All Items'!$F113=L$219,"★",IF('All Items'!$E113=L$219,"●",IF('All Items'!$F113=L$219,"★",IF('All Items'!$C113=L$219,"→",IF('All Items'!$D113=L$219,"→",IF(AND(L$219&gt;='All Items'!$C113,L$219&lt;='All Items'!$D113),"→",IF(AND('All Items'!$C113&gt;'All Items'!$D113,'All Items'!$D113&gt;=L$219),"→",IF(AND('All Items'!$C113&gt;'All Items'!$D113,'All Items'!$C113&lt;=L$219),"→",""))))))))</f>
        <v/>
      </c>
      <c r="M115" s="47" t="str">
        <f>IF('All Items'!$F113=M$219,"★",IF('All Items'!$E113=M$219,"●",IF('All Items'!$F113=M$219,"★",IF('All Items'!$C113=M$219,"→",IF('All Items'!$D113=M$219,"→",IF(AND(M$219&gt;='All Items'!$C113,M$219&lt;='All Items'!$D113),"→",IF(AND('All Items'!$C113&gt;'All Items'!$D113,'All Items'!$D113&gt;=M$219),"→",IF(AND('All Items'!$C113&gt;'All Items'!$D113,'All Items'!$C113&lt;=M$219),"→",""))))))))</f>
        <v/>
      </c>
      <c r="N115" s="49" t="str">
        <f>IF('All Items'!$F113=N$219,"★",IF('All Items'!$E113=N$219,"●",IF('All Items'!$F113=N$219,"★",IF('All Items'!$C113=N$219,"→",IF('All Items'!$D113=N$219,"→",IF(AND(N$219&gt;='All Items'!$C113,N$219&lt;='All Items'!$D113),"→",IF(AND('All Items'!$C113&gt;'All Items'!$D113,'All Items'!$D113&gt;=N$219),"→",IF(AND('All Items'!$C113&gt;'All Items'!$D113,'All Items'!$C113&lt;=N$219),"→",""))))))))</f>
        <v/>
      </c>
    </row>
    <row r="116" spans="1:14" x14ac:dyDescent="0.2">
      <c r="A116" s="97" t="str">
        <f>IF('All Items'!B114="","",HYPERLINK(VLOOKUP('All Items'!B114,Table26[],2,0),'All Items'!B114))</f>
        <v/>
      </c>
      <c r="B116" s="30" t="str">
        <f>IF('All Items'!A114="","",'All Items'!A114)</f>
        <v/>
      </c>
      <c r="C116" s="47" t="str">
        <f>IF('All Items'!$F114=C$219,"★",IF('All Items'!$E114=C$219,"●",IF('All Items'!$F114=C$219,"★",IF('All Items'!$C114=C$219,"→",IF('All Items'!$D114=C$219,"→",IF(AND(C$219&gt;='All Items'!$C114,C$219&lt;='All Items'!$D114),"→",IF(AND('All Items'!$C114&gt;'All Items'!$D114,'All Items'!$D114&gt;=C$219),"→",IF(AND('All Items'!$C114&gt;'All Items'!$D114,'All Items'!$C114&lt;=C$219),"→",""))))))))</f>
        <v/>
      </c>
      <c r="D116" s="49" t="str">
        <f>IF('All Items'!$F114=D$219,"★",IF('All Items'!$E114=D$219,"●",IF('All Items'!$F114=D$219,"★",IF('All Items'!$C114=D$219,"→",IF('All Items'!$D114=D$219,"→",IF(AND(D$219&gt;='All Items'!$C114,D$219&lt;='All Items'!$D114),"→",IF(AND('All Items'!$C114&gt;'All Items'!$D114,'All Items'!$D114&gt;=D$219),"→",IF(AND('All Items'!$C114&gt;'All Items'!$D114,'All Items'!$C114&lt;=D$219),"→",""))))))))</f>
        <v/>
      </c>
      <c r="E116" s="47" t="str">
        <f>IF('All Items'!$F114=E$219,"★",IF('All Items'!$E114=E$219,"●",IF('All Items'!$F114=E$219,"★",IF('All Items'!$C114=E$219,"→",IF('All Items'!$D114=E$219,"→",IF(AND(E$219&gt;='All Items'!$C114,E$219&lt;='All Items'!$D114),"→",IF(AND('All Items'!$C114&gt;'All Items'!$D114,'All Items'!$D114&gt;=E$219),"→",IF(AND('All Items'!$C114&gt;'All Items'!$D114,'All Items'!$C114&lt;=E$219),"→",""))))))))</f>
        <v/>
      </c>
      <c r="F116" s="49" t="str">
        <f>IF('All Items'!$F114=F$219,"★",IF('All Items'!$E114=F$219,"●",IF('All Items'!$F114=F$219,"★",IF('All Items'!$C114=F$219,"→",IF('All Items'!$D114=F$219,"→",IF(AND(F$219&gt;='All Items'!$C114,F$219&lt;='All Items'!$D114),"→",IF(AND('All Items'!$C114&gt;'All Items'!$D114,'All Items'!$D114&gt;=F$219),"→",IF(AND('All Items'!$C114&gt;'All Items'!$D114,'All Items'!$C114&lt;=F$219),"→",""))))))))</f>
        <v/>
      </c>
      <c r="G116" s="47" t="str">
        <f>IF('All Items'!$F114=G$219,"★",IF('All Items'!$E114=G$219,"●",IF('All Items'!$F114=G$219,"★",IF('All Items'!$C114=G$219,"→",IF('All Items'!$D114=G$219,"→",IF(AND(G$219&gt;='All Items'!$C114,G$219&lt;='All Items'!$D114),"→",IF(AND('All Items'!$C114&gt;'All Items'!$D114,'All Items'!$D114&gt;=G$219),"→",IF(AND('All Items'!$C114&gt;'All Items'!$D114,'All Items'!$C114&lt;=G$219),"→",""))))))))</f>
        <v/>
      </c>
      <c r="H116" s="49" t="str">
        <f>IF('All Items'!$F114=H$219,"★",IF('All Items'!$E114=H$219,"●",IF('All Items'!$F114=H$219,"★",IF('All Items'!$C114=H$219,"→",IF('All Items'!$D114=H$219,"→",IF(AND(H$219&gt;='All Items'!$C114,H$219&lt;='All Items'!$D114),"→",IF(AND('All Items'!$C114&gt;'All Items'!$D114,'All Items'!$D114&gt;=H$219),"→",IF(AND('All Items'!$C114&gt;'All Items'!$D114,'All Items'!$C114&lt;=H$219),"→",""))))))))</f>
        <v/>
      </c>
      <c r="I116" s="47" t="str">
        <f>IF('All Items'!$F114=I$219,"★",IF('All Items'!$E114=I$219,"●",IF('All Items'!$F114=I$219,"★",IF('All Items'!$C114=I$219,"→",IF('All Items'!$D114=I$219,"→",IF(AND(I$219&gt;='All Items'!$C114,I$219&lt;='All Items'!$D114),"→",IF(AND('All Items'!$C114&gt;'All Items'!$D114,'All Items'!$D114&gt;=I$219),"→",IF(AND('All Items'!$C114&gt;'All Items'!$D114,'All Items'!$C114&lt;=I$219),"→",""))))))))</f>
        <v/>
      </c>
      <c r="J116" s="49" t="str">
        <f>IF('All Items'!$F114=J$219,"★",IF('All Items'!$E114=J$219,"●",IF('All Items'!$F114=J$219,"★",IF('All Items'!$C114=J$219,"→",IF('All Items'!$D114=J$219,"→",IF(AND(J$219&gt;='All Items'!$C114,J$219&lt;='All Items'!$D114),"→",IF(AND('All Items'!$C114&gt;'All Items'!$D114,'All Items'!$D114&gt;=J$219),"→",IF(AND('All Items'!$C114&gt;'All Items'!$D114,'All Items'!$C114&lt;=J$219),"→",""))))))))</f>
        <v/>
      </c>
      <c r="K116" s="47" t="str">
        <f>IF('All Items'!$F114=K$219,"★",IF('All Items'!$E114=K$219,"●",IF('All Items'!$F114=K$219,"★",IF('All Items'!$C114=K$219,"→",IF('All Items'!$D114=K$219,"→",IF(AND(K$219&gt;='All Items'!$C114,K$219&lt;='All Items'!$D114),"→",IF(AND('All Items'!$C114&gt;'All Items'!$D114,'All Items'!$D114&gt;=K$219),"→",IF(AND('All Items'!$C114&gt;'All Items'!$D114,'All Items'!$C114&lt;=K$219),"→",""))))))))</f>
        <v/>
      </c>
      <c r="L116" s="49" t="str">
        <f>IF('All Items'!$F114=L$219,"★",IF('All Items'!$E114=L$219,"●",IF('All Items'!$F114=L$219,"★",IF('All Items'!$C114=L$219,"→",IF('All Items'!$D114=L$219,"→",IF(AND(L$219&gt;='All Items'!$C114,L$219&lt;='All Items'!$D114),"→",IF(AND('All Items'!$C114&gt;'All Items'!$D114,'All Items'!$D114&gt;=L$219),"→",IF(AND('All Items'!$C114&gt;'All Items'!$D114,'All Items'!$C114&lt;=L$219),"→",""))))))))</f>
        <v/>
      </c>
      <c r="M116" s="47" t="str">
        <f>IF('All Items'!$F114=M$219,"★",IF('All Items'!$E114=M$219,"●",IF('All Items'!$F114=M$219,"★",IF('All Items'!$C114=M$219,"→",IF('All Items'!$D114=M$219,"→",IF(AND(M$219&gt;='All Items'!$C114,M$219&lt;='All Items'!$D114),"→",IF(AND('All Items'!$C114&gt;'All Items'!$D114,'All Items'!$D114&gt;=M$219),"→",IF(AND('All Items'!$C114&gt;'All Items'!$D114,'All Items'!$C114&lt;=M$219),"→",""))))))))</f>
        <v/>
      </c>
      <c r="N116" s="49" t="str">
        <f>IF('All Items'!$F114=N$219,"★",IF('All Items'!$E114=N$219,"●",IF('All Items'!$F114=N$219,"★",IF('All Items'!$C114=N$219,"→",IF('All Items'!$D114=N$219,"→",IF(AND(N$219&gt;='All Items'!$C114,N$219&lt;='All Items'!$D114),"→",IF(AND('All Items'!$C114&gt;'All Items'!$D114,'All Items'!$D114&gt;=N$219),"→",IF(AND('All Items'!$C114&gt;'All Items'!$D114,'All Items'!$C114&lt;=N$219),"→",""))))))))</f>
        <v/>
      </c>
    </row>
    <row r="117" spans="1:14" x14ac:dyDescent="0.2">
      <c r="A117" s="97" t="str">
        <f>IF('All Items'!B115="","",HYPERLINK(VLOOKUP('All Items'!B115,Table26[],2,0),'All Items'!B115))</f>
        <v/>
      </c>
      <c r="B117" s="30" t="str">
        <f>IF('All Items'!A115="","",'All Items'!A115)</f>
        <v/>
      </c>
      <c r="C117" s="47" t="str">
        <f>IF('All Items'!$F115=C$219,"★",IF('All Items'!$E115=C$219,"●",IF('All Items'!$F115=C$219,"★",IF('All Items'!$C115=C$219,"→",IF('All Items'!$D115=C$219,"→",IF(AND(C$219&gt;='All Items'!$C115,C$219&lt;='All Items'!$D115),"→",IF(AND('All Items'!$C115&gt;'All Items'!$D115,'All Items'!$D115&gt;=C$219),"→",IF(AND('All Items'!$C115&gt;'All Items'!$D115,'All Items'!$C115&lt;=C$219),"→",""))))))))</f>
        <v/>
      </c>
      <c r="D117" s="49" t="str">
        <f>IF('All Items'!$F115=D$219,"★",IF('All Items'!$E115=D$219,"●",IF('All Items'!$F115=D$219,"★",IF('All Items'!$C115=D$219,"→",IF('All Items'!$D115=D$219,"→",IF(AND(D$219&gt;='All Items'!$C115,D$219&lt;='All Items'!$D115),"→",IF(AND('All Items'!$C115&gt;'All Items'!$D115,'All Items'!$D115&gt;=D$219),"→",IF(AND('All Items'!$C115&gt;'All Items'!$D115,'All Items'!$C115&lt;=D$219),"→",""))))))))</f>
        <v/>
      </c>
      <c r="E117" s="47" t="str">
        <f>IF('All Items'!$F115=E$219,"★",IF('All Items'!$E115=E$219,"●",IF('All Items'!$F115=E$219,"★",IF('All Items'!$C115=E$219,"→",IF('All Items'!$D115=E$219,"→",IF(AND(E$219&gt;='All Items'!$C115,E$219&lt;='All Items'!$D115),"→",IF(AND('All Items'!$C115&gt;'All Items'!$D115,'All Items'!$D115&gt;=E$219),"→",IF(AND('All Items'!$C115&gt;'All Items'!$D115,'All Items'!$C115&lt;=E$219),"→",""))))))))</f>
        <v/>
      </c>
      <c r="F117" s="49" t="str">
        <f>IF('All Items'!$F115=F$219,"★",IF('All Items'!$E115=F$219,"●",IF('All Items'!$F115=F$219,"★",IF('All Items'!$C115=F$219,"→",IF('All Items'!$D115=F$219,"→",IF(AND(F$219&gt;='All Items'!$C115,F$219&lt;='All Items'!$D115),"→",IF(AND('All Items'!$C115&gt;'All Items'!$D115,'All Items'!$D115&gt;=F$219),"→",IF(AND('All Items'!$C115&gt;'All Items'!$D115,'All Items'!$C115&lt;=F$219),"→",""))))))))</f>
        <v/>
      </c>
      <c r="G117" s="47" t="str">
        <f>IF('All Items'!$F115=G$219,"★",IF('All Items'!$E115=G$219,"●",IF('All Items'!$F115=G$219,"★",IF('All Items'!$C115=G$219,"→",IF('All Items'!$D115=G$219,"→",IF(AND(G$219&gt;='All Items'!$C115,G$219&lt;='All Items'!$D115),"→",IF(AND('All Items'!$C115&gt;'All Items'!$D115,'All Items'!$D115&gt;=G$219),"→",IF(AND('All Items'!$C115&gt;'All Items'!$D115,'All Items'!$C115&lt;=G$219),"→",""))))))))</f>
        <v/>
      </c>
      <c r="H117" s="49" t="str">
        <f>IF('All Items'!$F115=H$219,"★",IF('All Items'!$E115=H$219,"●",IF('All Items'!$F115=H$219,"★",IF('All Items'!$C115=H$219,"→",IF('All Items'!$D115=H$219,"→",IF(AND(H$219&gt;='All Items'!$C115,H$219&lt;='All Items'!$D115),"→",IF(AND('All Items'!$C115&gt;'All Items'!$D115,'All Items'!$D115&gt;=H$219),"→",IF(AND('All Items'!$C115&gt;'All Items'!$D115,'All Items'!$C115&lt;=H$219),"→",""))))))))</f>
        <v/>
      </c>
      <c r="I117" s="47" t="str">
        <f>IF('All Items'!$F115=I$219,"★",IF('All Items'!$E115=I$219,"●",IF('All Items'!$F115=I$219,"★",IF('All Items'!$C115=I$219,"→",IF('All Items'!$D115=I$219,"→",IF(AND(I$219&gt;='All Items'!$C115,I$219&lt;='All Items'!$D115),"→",IF(AND('All Items'!$C115&gt;'All Items'!$D115,'All Items'!$D115&gt;=I$219),"→",IF(AND('All Items'!$C115&gt;'All Items'!$D115,'All Items'!$C115&lt;=I$219),"→",""))))))))</f>
        <v/>
      </c>
      <c r="J117" s="49" t="str">
        <f>IF('All Items'!$F115=J$219,"★",IF('All Items'!$E115=J$219,"●",IF('All Items'!$F115=J$219,"★",IF('All Items'!$C115=J$219,"→",IF('All Items'!$D115=J$219,"→",IF(AND(J$219&gt;='All Items'!$C115,J$219&lt;='All Items'!$D115),"→",IF(AND('All Items'!$C115&gt;'All Items'!$D115,'All Items'!$D115&gt;=J$219),"→",IF(AND('All Items'!$C115&gt;'All Items'!$D115,'All Items'!$C115&lt;=J$219),"→",""))))))))</f>
        <v/>
      </c>
      <c r="K117" s="47" t="str">
        <f>IF('All Items'!$F115=K$219,"★",IF('All Items'!$E115=K$219,"●",IF('All Items'!$F115=K$219,"★",IF('All Items'!$C115=K$219,"→",IF('All Items'!$D115=K$219,"→",IF(AND(K$219&gt;='All Items'!$C115,K$219&lt;='All Items'!$D115),"→",IF(AND('All Items'!$C115&gt;'All Items'!$D115,'All Items'!$D115&gt;=K$219),"→",IF(AND('All Items'!$C115&gt;'All Items'!$D115,'All Items'!$C115&lt;=K$219),"→",""))))))))</f>
        <v/>
      </c>
      <c r="L117" s="49" t="str">
        <f>IF('All Items'!$F115=L$219,"★",IF('All Items'!$E115=L$219,"●",IF('All Items'!$F115=L$219,"★",IF('All Items'!$C115=L$219,"→",IF('All Items'!$D115=L$219,"→",IF(AND(L$219&gt;='All Items'!$C115,L$219&lt;='All Items'!$D115),"→",IF(AND('All Items'!$C115&gt;'All Items'!$D115,'All Items'!$D115&gt;=L$219),"→",IF(AND('All Items'!$C115&gt;'All Items'!$D115,'All Items'!$C115&lt;=L$219),"→",""))))))))</f>
        <v/>
      </c>
      <c r="M117" s="47" t="str">
        <f>IF('All Items'!$F115=M$219,"★",IF('All Items'!$E115=M$219,"●",IF('All Items'!$F115=M$219,"★",IF('All Items'!$C115=M$219,"→",IF('All Items'!$D115=M$219,"→",IF(AND(M$219&gt;='All Items'!$C115,M$219&lt;='All Items'!$D115),"→",IF(AND('All Items'!$C115&gt;'All Items'!$D115,'All Items'!$D115&gt;=M$219),"→",IF(AND('All Items'!$C115&gt;'All Items'!$D115,'All Items'!$C115&lt;=M$219),"→",""))))))))</f>
        <v/>
      </c>
      <c r="N117" s="49" t="str">
        <f>IF('All Items'!$F115=N$219,"★",IF('All Items'!$E115=N$219,"●",IF('All Items'!$F115=N$219,"★",IF('All Items'!$C115=N$219,"→",IF('All Items'!$D115=N$219,"→",IF(AND(N$219&gt;='All Items'!$C115,N$219&lt;='All Items'!$D115),"→",IF(AND('All Items'!$C115&gt;'All Items'!$D115,'All Items'!$D115&gt;=N$219),"→",IF(AND('All Items'!$C115&gt;'All Items'!$D115,'All Items'!$C115&lt;=N$219),"→",""))))))))</f>
        <v/>
      </c>
    </row>
    <row r="118" spans="1:14" x14ac:dyDescent="0.2">
      <c r="A118" s="97" t="str">
        <f>IF('All Items'!B116="","",HYPERLINK(VLOOKUP('All Items'!B116,Table26[],2,0),'All Items'!B116))</f>
        <v/>
      </c>
      <c r="B118" s="30" t="str">
        <f>IF('All Items'!A116="","",'All Items'!A116)</f>
        <v/>
      </c>
      <c r="C118" s="47" t="str">
        <f>IF('All Items'!$F116=C$219,"★",IF('All Items'!$E116=C$219,"●",IF('All Items'!$F116=C$219,"★",IF('All Items'!$C116=C$219,"→",IF('All Items'!$D116=C$219,"→",IF(AND(C$219&gt;='All Items'!$C116,C$219&lt;='All Items'!$D116),"→",IF(AND('All Items'!$C116&gt;'All Items'!$D116,'All Items'!$D116&gt;=C$219),"→",IF(AND('All Items'!$C116&gt;'All Items'!$D116,'All Items'!$C116&lt;=C$219),"→",""))))))))</f>
        <v/>
      </c>
      <c r="D118" s="49" t="str">
        <f>IF('All Items'!$F116=D$219,"★",IF('All Items'!$E116=D$219,"●",IF('All Items'!$F116=D$219,"★",IF('All Items'!$C116=D$219,"→",IF('All Items'!$D116=D$219,"→",IF(AND(D$219&gt;='All Items'!$C116,D$219&lt;='All Items'!$D116),"→",IF(AND('All Items'!$C116&gt;'All Items'!$D116,'All Items'!$D116&gt;=D$219),"→",IF(AND('All Items'!$C116&gt;'All Items'!$D116,'All Items'!$C116&lt;=D$219),"→",""))))))))</f>
        <v/>
      </c>
      <c r="E118" s="47" t="str">
        <f>IF('All Items'!$F116=E$219,"★",IF('All Items'!$E116=E$219,"●",IF('All Items'!$F116=E$219,"★",IF('All Items'!$C116=E$219,"→",IF('All Items'!$D116=E$219,"→",IF(AND(E$219&gt;='All Items'!$C116,E$219&lt;='All Items'!$D116),"→",IF(AND('All Items'!$C116&gt;'All Items'!$D116,'All Items'!$D116&gt;=E$219),"→",IF(AND('All Items'!$C116&gt;'All Items'!$D116,'All Items'!$C116&lt;=E$219),"→",""))))))))</f>
        <v/>
      </c>
      <c r="F118" s="49" t="str">
        <f>IF('All Items'!$F116=F$219,"★",IF('All Items'!$E116=F$219,"●",IF('All Items'!$F116=F$219,"★",IF('All Items'!$C116=F$219,"→",IF('All Items'!$D116=F$219,"→",IF(AND(F$219&gt;='All Items'!$C116,F$219&lt;='All Items'!$D116),"→",IF(AND('All Items'!$C116&gt;'All Items'!$D116,'All Items'!$D116&gt;=F$219),"→",IF(AND('All Items'!$C116&gt;'All Items'!$D116,'All Items'!$C116&lt;=F$219),"→",""))))))))</f>
        <v/>
      </c>
      <c r="G118" s="47" t="str">
        <f>IF('All Items'!$F116=G$219,"★",IF('All Items'!$E116=G$219,"●",IF('All Items'!$F116=G$219,"★",IF('All Items'!$C116=G$219,"→",IF('All Items'!$D116=G$219,"→",IF(AND(G$219&gt;='All Items'!$C116,G$219&lt;='All Items'!$D116),"→",IF(AND('All Items'!$C116&gt;'All Items'!$D116,'All Items'!$D116&gt;=G$219),"→",IF(AND('All Items'!$C116&gt;'All Items'!$D116,'All Items'!$C116&lt;=G$219),"→",""))))))))</f>
        <v/>
      </c>
      <c r="H118" s="49" t="str">
        <f>IF('All Items'!$F116=H$219,"★",IF('All Items'!$E116=H$219,"●",IF('All Items'!$F116=H$219,"★",IF('All Items'!$C116=H$219,"→",IF('All Items'!$D116=H$219,"→",IF(AND(H$219&gt;='All Items'!$C116,H$219&lt;='All Items'!$D116),"→",IF(AND('All Items'!$C116&gt;'All Items'!$D116,'All Items'!$D116&gt;=H$219),"→",IF(AND('All Items'!$C116&gt;'All Items'!$D116,'All Items'!$C116&lt;=H$219),"→",""))))))))</f>
        <v/>
      </c>
      <c r="I118" s="47" t="str">
        <f>IF('All Items'!$F116=I$219,"★",IF('All Items'!$E116=I$219,"●",IF('All Items'!$F116=I$219,"★",IF('All Items'!$C116=I$219,"→",IF('All Items'!$D116=I$219,"→",IF(AND(I$219&gt;='All Items'!$C116,I$219&lt;='All Items'!$D116),"→",IF(AND('All Items'!$C116&gt;'All Items'!$D116,'All Items'!$D116&gt;=I$219),"→",IF(AND('All Items'!$C116&gt;'All Items'!$D116,'All Items'!$C116&lt;=I$219),"→",""))))))))</f>
        <v/>
      </c>
      <c r="J118" s="49" t="str">
        <f>IF('All Items'!$F116=J$219,"★",IF('All Items'!$E116=J$219,"●",IF('All Items'!$F116=J$219,"★",IF('All Items'!$C116=J$219,"→",IF('All Items'!$D116=J$219,"→",IF(AND(J$219&gt;='All Items'!$C116,J$219&lt;='All Items'!$D116),"→",IF(AND('All Items'!$C116&gt;'All Items'!$D116,'All Items'!$D116&gt;=J$219),"→",IF(AND('All Items'!$C116&gt;'All Items'!$D116,'All Items'!$C116&lt;=J$219),"→",""))))))))</f>
        <v/>
      </c>
      <c r="K118" s="47" t="str">
        <f>IF('All Items'!$F116=K$219,"★",IF('All Items'!$E116=K$219,"●",IF('All Items'!$F116=K$219,"★",IF('All Items'!$C116=K$219,"→",IF('All Items'!$D116=K$219,"→",IF(AND(K$219&gt;='All Items'!$C116,K$219&lt;='All Items'!$D116),"→",IF(AND('All Items'!$C116&gt;'All Items'!$D116,'All Items'!$D116&gt;=K$219),"→",IF(AND('All Items'!$C116&gt;'All Items'!$D116,'All Items'!$C116&lt;=K$219),"→",""))))))))</f>
        <v/>
      </c>
      <c r="L118" s="49" t="str">
        <f>IF('All Items'!$F116=L$219,"★",IF('All Items'!$E116=L$219,"●",IF('All Items'!$F116=L$219,"★",IF('All Items'!$C116=L$219,"→",IF('All Items'!$D116=L$219,"→",IF(AND(L$219&gt;='All Items'!$C116,L$219&lt;='All Items'!$D116),"→",IF(AND('All Items'!$C116&gt;'All Items'!$D116,'All Items'!$D116&gt;=L$219),"→",IF(AND('All Items'!$C116&gt;'All Items'!$D116,'All Items'!$C116&lt;=L$219),"→",""))))))))</f>
        <v/>
      </c>
      <c r="M118" s="47" t="str">
        <f>IF('All Items'!$F116=M$219,"★",IF('All Items'!$E116=M$219,"●",IF('All Items'!$F116=M$219,"★",IF('All Items'!$C116=M$219,"→",IF('All Items'!$D116=M$219,"→",IF(AND(M$219&gt;='All Items'!$C116,M$219&lt;='All Items'!$D116),"→",IF(AND('All Items'!$C116&gt;'All Items'!$D116,'All Items'!$D116&gt;=M$219),"→",IF(AND('All Items'!$C116&gt;'All Items'!$D116,'All Items'!$C116&lt;=M$219),"→",""))))))))</f>
        <v/>
      </c>
      <c r="N118" s="49" t="str">
        <f>IF('All Items'!$F116=N$219,"★",IF('All Items'!$E116=N$219,"●",IF('All Items'!$F116=N$219,"★",IF('All Items'!$C116=N$219,"→",IF('All Items'!$D116=N$219,"→",IF(AND(N$219&gt;='All Items'!$C116,N$219&lt;='All Items'!$D116),"→",IF(AND('All Items'!$C116&gt;'All Items'!$D116,'All Items'!$D116&gt;=N$219),"→",IF(AND('All Items'!$C116&gt;'All Items'!$D116,'All Items'!$C116&lt;=N$219),"→",""))))))))</f>
        <v/>
      </c>
    </row>
    <row r="119" spans="1:14" x14ac:dyDescent="0.2">
      <c r="A119" s="97" t="str">
        <f>IF('All Items'!B117="","",HYPERLINK(VLOOKUP('All Items'!B117,Table26[],2,0),'All Items'!B117))</f>
        <v/>
      </c>
      <c r="B119" s="30" t="str">
        <f>IF('All Items'!A117="","",'All Items'!A117)</f>
        <v/>
      </c>
      <c r="C119" s="47" t="str">
        <f>IF('All Items'!$F117=C$219,"★",IF('All Items'!$E117=C$219,"●",IF('All Items'!$F117=C$219,"★",IF('All Items'!$C117=C$219,"→",IF('All Items'!$D117=C$219,"→",IF(AND(C$219&gt;='All Items'!$C117,C$219&lt;='All Items'!$D117),"→",IF(AND('All Items'!$C117&gt;'All Items'!$D117,'All Items'!$D117&gt;=C$219),"→",IF(AND('All Items'!$C117&gt;'All Items'!$D117,'All Items'!$C117&lt;=C$219),"→",""))))))))</f>
        <v/>
      </c>
      <c r="D119" s="49" t="str">
        <f>IF('All Items'!$F117=D$219,"★",IF('All Items'!$E117=D$219,"●",IF('All Items'!$F117=D$219,"★",IF('All Items'!$C117=D$219,"→",IF('All Items'!$D117=D$219,"→",IF(AND(D$219&gt;='All Items'!$C117,D$219&lt;='All Items'!$D117),"→",IF(AND('All Items'!$C117&gt;'All Items'!$D117,'All Items'!$D117&gt;=D$219),"→",IF(AND('All Items'!$C117&gt;'All Items'!$D117,'All Items'!$C117&lt;=D$219),"→",""))))))))</f>
        <v/>
      </c>
      <c r="E119" s="47" t="str">
        <f>IF('All Items'!$F117=E$219,"★",IF('All Items'!$E117=E$219,"●",IF('All Items'!$F117=E$219,"★",IF('All Items'!$C117=E$219,"→",IF('All Items'!$D117=E$219,"→",IF(AND(E$219&gt;='All Items'!$C117,E$219&lt;='All Items'!$D117),"→",IF(AND('All Items'!$C117&gt;'All Items'!$D117,'All Items'!$D117&gt;=E$219),"→",IF(AND('All Items'!$C117&gt;'All Items'!$D117,'All Items'!$C117&lt;=E$219),"→",""))))))))</f>
        <v/>
      </c>
      <c r="F119" s="49" t="str">
        <f>IF('All Items'!$F117=F$219,"★",IF('All Items'!$E117=F$219,"●",IF('All Items'!$F117=F$219,"★",IF('All Items'!$C117=F$219,"→",IF('All Items'!$D117=F$219,"→",IF(AND(F$219&gt;='All Items'!$C117,F$219&lt;='All Items'!$D117),"→",IF(AND('All Items'!$C117&gt;'All Items'!$D117,'All Items'!$D117&gt;=F$219),"→",IF(AND('All Items'!$C117&gt;'All Items'!$D117,'All Items'!$C117&lt;=F$219),"→",""))))))))</f>
        <v/>
      </c>
      <c r="G119" s="47" t="str">
        <f>IF('All Items'!$F117=G$219,"★",IF('All Items'!$E117=G$219,"●",IF('All Items'!$F117=G$219,"★",IF('All Items'!$C117=G$219,"→",IF('All Items'!$D117=G$219,"→",IF(AND(G$219&gt;='All Items'!$C117,G$219&lt;='All Items'!$D117),"→",IF(AND('All Items'!$C117&gt;'All Items'!$D117,'All Items'!$D117&gt;=G$219),"→",IF(AND('All Items'!$C117&gt;'All Items'!$D117,'All Items'!$C117&lt;=G$219),"→",""))))))))</f>
        <v/>
      </c>
      <c r="H119" s="49" t="str">
        <f>IF('All Items'!$F117=H$219,"★",IF('All Items'!$E117=H$219,"●",IF('All Items'!$F117=H$219,"★",IF('All Items'!$C117=H$219,"→",IF('All Items'!$D117=H$219,"→",IF(AND(H$219&gt;='All Items'!$C117,H$219&lt;='All Items'!$D117),"→",IF(AND('All Items'!$C117&gt;'All Items'!$D117,'All Items'!$D117&gt;=H$219),"→",IF(AND('All Items'!$C117&gt;'All Items'!$D117,'All Items'!$C117&lt;=H$219),"→",""))))))))</f>
        <v/>
      </c>
      <c r="I119" s="47" t="str">
        <f>IF('All Items'!$F117=I$219,"★",IF('All Items'!$E117=I$219,"●",IF('All Items'!$F117=I$219,"★",IF('All Items'!$C117=I$219,"→",IF('All Items'!$D117=I$219,"→",IF(AND(I$219&gt;='All Items'!$C117,I$219&lt;='All Items'!$D117),"→",IF(AND('All Items'!$C117&gt;'All Items'!$D117,'All Items'!$D117&gt;=I$219),"→",IF(AND('All Items'!$C117&gt;'All Items'!$D117,'All Items'!$C117&lt;=I$219),"→",""))))))))</f>
        <v/>
      </c>
      <c r="J119" s="49" t="str">
        <f>IF('All Items'!$F117=J$219,"★",IF('All Items'!$E117=J$219,"●",IF('All Items'!$F117=J$219,"★",IF('All Items'!$C117=J$219,"→",IF('All Items'!$D117=J$219,"→",IF(AND(J$219&gt;='All Items'!$C117,J$219&lt;='All Items'!$D117),"→",IF(AND('All Items'!$C117&gt;'All Items'!$D117,'All Items'!$D117&gt;=J$219),"→",IF(AND('All Items'!$C117&gt;'All Items'!$D117,'All Items'!$C117&lt;=J$219),"→",""))))))))</f>
        <v/>
      </c>
      <c r="K119" s="47" t="str">
        <f>IF('All Items'!$F117=K$219,"★",IF('All Items'!$E117=K$219,"●",IF('All Items'!$F117=K$219,"★",IF('All Items'!$C117=K$219,"→",IF('All Items'!$D117=K$219,"→",IF(AND(K$219&gt;='All Items'!$C117,K$219&lt;='All Items'!$D117),"→",IF(AND('All Items'!$C117&gt;'All Items'!$D117,'All Items'!$D117&gt;=K$219),"→",IF(AND('All Items'!$C117&gt;'All Items'!$D117,'All Items'!$C117&lt;=K$219),"→",""))))))))</f>
        <v/>
      </c>
      <c r="L119" s="49" t="str">
        <f>IF('All Items'!$F117=L$219,"★",IF('All Items'!$E117=L$219,"●",IF('All Items'!$F117=L$219,"★",IF('All Items'!$C117=L$219,"→",IF('All Items'!$D117=L$219,"→",IF(AND(L$219&gt;='All Items'!$C117,L$219&lt;='All Items'!$D117),"→",IF(AND('All Items'!$C117&gt;'All Items'!$D117,'All Items'!$D117&gt;=L$219),"→",IF(AND('All Items'!$C117&gt;'All Items'!$D117,'All Items'!$C117&lt;=L$219),"→",""))))))))</f>
        <v/>
      </c>
      <c r="M119" s="47" t="str">
        <f>IF('All Items'!$F117=M$219,"★",IF('All Items'!$E117=M$219,"●",IF('All Items'!$F117=M$219,"★",IF('All Items'!$C117=M$219,"→",IF('All Items'!$D117=M$219,"→",IF(AND(M$219&gt;='All Items'!$C117,M$219&lt;='All Items'!$D117),"→",IF(AND('All Items'!$C117&gt;'All Items'!$D117,'All Items'!$D117&gt;=M$219),"→",IF(AND('All Items'!$C117&gt;'All Items'!$D117,'All Items'!$C117&lt;=M$219),"→",""))))))))</f>
        <v/>
      </c>
      <c r="N119" s="49" t="str">
        <f>IF('All Items'!$F117=N$219,"★",IF('All Items'!$E117=N$219,"●",IF('All Items'!$F117=N$219,"★",IF('All Items'!$C117=N$219,"→",IF('All Items'!$D117=N$219,"→",IF(AND(N$219&gt;='All Items'!$C117,N$219&lt;='All Items'!$D117),"→",IF(AND('All Items'!$C117&gt;'All Items'!$D117,'All Items'!$D117&gt;=N$219),"→",IF(AND('All Items'!$C117&gt;'All Items'!$D117,'All Items'!$C117&lt;=N$219),"→",""))))))))</f>
        <v/>
      </c>
    </row>
    <row r="120" spans="1:14" x14ac:dyDescent="0.2">
      <c r="A120" s="97" t="str">
        <f>IF('All Items'!B118="","",HYPERLINK(VLOOKUP('All Items'!B118,Table26[],2,0),'All Items'!B118))</f>
        <v/>
      </c>
      <c r="B120" s="30" t="str">
        <f>IF('All Items'!A118="","",'All Items'!A118)</f>
        <v/>
      </c>
      <c r="C120" s="47" t="str">
        <f>IF('All Items'!$F118=C$219,"★",IF('All Items'!$E118=C$219,"●",IF('All Items'!$F118=C$219,"★",IF('All Items'!$C118=C$219,"→",IF('All Items'!$D118=C$219,"→",IF(AND(C$219&gt;='All Items'!$C118,C$219&lt;='All Items'!$D118),"→",IF(AND('All Items'!$C118&gt;'All Items'!$D118,'All Items'!$D118&gt;=C$219),"→",IF(AND('All Items'!$C118&gt;'All Items'!$D118,'All Items'!$C118&lt;=C$219),"→",""))))))))</f>
        <v/>
      </c>
      <c r="D120" s="49" t="str">
        <f>IF('All Items'!$F118=D$219,"★",IF('All Items'!$E118=D$219,"●",IF('All Items'!$F118=D$219,"★",IF('All Items'!$C118=D$219,"→",IF('All Items'!$D118=D$219,"→",IF(AND(D$219&gt;='All Items'!$C118,D$219&lt;='All Items'!$D118),"→",IF(AND('All Items'!$C118&gt;'All Items'!$D118,'All Items'!$D118&gt;=D$219),"→",IF(AND('All Items'!$C118&gt;'All Items'!$D118,'All Items'!$C118&lt;=D$219),"→",""))))))))</f>
        <v/>
      </c>
      <c r="E120" s="47" t="str">
        <f>IF('All Items'!$F118=E$219,"★",IF('All Items'!$E118=E$219,"●",IF('All Items'!$F118=E$219,"★",IF('All Items'!$C118=E$219,"→",IF('All Items'!$D118=E$219,"→",IF(AND(E$219&gt;='All Items'!$C118,E$219&lt;='All Items'!$D118),"→",IF(AND('All Items'!$C118&gt;'All Items'!$D118,'All Items'!$D118&gt;=E$219),"→",IF(AND('All Items'!$C118&gt;'All Items'!$D118,'All Items'!$C118&lt;=E$219),"→",""))))))))</f>
        <v/>
      </c>
      <c r="F120" s="49" t="str">
        <f>IF('All Items'!$F118=F$219,"★",IF('All Items'!$E118=F$219,"●",IF('All Items'!$F118=F$219,"★",IF('All Items'!$C118=F$219,"→",IF('All Items'!$D118=F$219,"→",IF(AND(F$219&gt;='All Items'!$C118,F$219&lt;='All Items'!$D118),"→",IF(AND('All Items'!$C118&gt;'All Items'!$D118,'All Items'!$D118&gt;=F$219),"→",IF(AND('All Items'!$C118&gt;'All Items'!$D118,'All Items'!$C118&lt;=F$219),"→",""))))))))</f>
        <v/>
      </c>
      <c r="G120" s="47" t="str">
        <f>IF('All Items'!$F118=G$219,"★",IF('All Items'!$E118=G$219,"●",IF('All Items'!$F118=G$219,"★",IF('All Items'!$C118=G$219,"→",IF('All Items'!$D118=G$219,"→",IF(AND(G$219&gt;='All Items'!$C118,G$219&lt;='All Items'!$D118),"→",IF(AND('All Items'!$C118&gt;'All Items'!$D118,'All Items'!$D118&gt;=G$219),"→",IF(AND('All Items'!$C118&gt;'All Items'!$D118,'All Items'!$C118&lt;=G$219),"→",""))))))))</f>
        <v/>
      </c>
      <c r="H120" s="49" t="str">
        <f>IF('All Items'!$F118=H$219,"★",IF('All Items'!$E118=H$219,"●",IF('All Items'!$F118=H$219,"★",IF('All Items'!$C118=H$219,"→",IF('All Items'!$D118=H$219,"→",IF(AND(H$219&gt;='All Items'!$C118,H$219&lt;='All Items'!$D118),"→",IF(AND('All Items'!$C118&gt;'All Items'!$D118,'All Items'!$D118&gt;=H$219),"→",IF(AND('All Items'!$C118&gt;'All Items'!$D118,'All Items'!$C118&lt;=H$219),"→",""))))))))</f>
        <v/>
      </c>
      <c r="I120" s="47" t="str">
        <f>IF('All Items'!$F118=I$219,"★",IF('All Items'!$E118=I$219,"●",IF('All Items'!$F118=I$219,"★",IF('All Items'!$C118=I$219,"→",IF('All Items'!$D118=I$219,"→",IF(AND(I$219&gt;='All Items'!$C118,I$219&lt;='All Items'!$D118),"→",IF(AND('All Items'!$C118&gt;'All Items'!$D118,'All Items'!$D118&gt;=I$219),"→",IF(AND('All Items'!$C118&gt;'All Items'!$D118,'All Items'!$C118&lt;=I$219),"→",""))))))))</f>
        <v/>
      </c>
      <c r="J120" s="49" t="str">
        <f>IF('All Items'!$F118=J$219,"★",IF('All Items'!$E118=J$219,"●",IF('All Items'!$F118=J$219,"★",IF('All Items'!$C118=J$219,"→",IF('All Items'!$D118=J$219,"→",IF(AND(J$219&gt;='All Items'!$C118,J$219&lt;='All Items'!$D118),"→",IF(AND('All Items'!$C118&gt;'All Items'!$D118,'All Items'!$D118&gt;=J$219),"→",IF(AND('All Items'!$C118&gt;'All Items'!$D118,'All Items'!$C118&lt;=J$219),"→",""))))))))</f>
        <v/>
      </c>
      <c r="K120" s="47" t="str">
        <f>IF('All Items'!$F118=K$219,"★",IF('All Items'!$E118=K$219,"●",IF('All Items'!$F118=K$219,"★",IF('All Items'!$C118=K$219,"→",IF('All Items'!$D118=K$219,"→",IF(AND(K$219&gt;='All Items'!$C118,K$219&lt;='All Items'!$D118),"→",IF(AND('All Items'!$C118&gt;'All Items'!$D118,'All Items'!$D118&gt;=K$219),"→",IF(AND('All Items'!$C118&gt;'All Items'!$D118,'All Items'!$C118&lt;=K$219),"→",""))))))))</f>
        <v/>
      </c>
      <c r="L120" s="49" t="str">
        <f>IF('All Items'!$F118=L$219,"★",IF('All Items'!$E118=L$219,"●",IF('All Items'!$F118=L$219,"★",IF('All Items'!$C118=L$219,"→",IF('All Items'!$D118=L$219,"→",IF(AND(L$219&gt;='All Items'!$C118,L$219&lt;='All Items'!$D118),"→",IF(AND('All Items'!$C118&gt;'All Items'!$D118,'All Items'!$D118&gt;=L$219),"→",IF(AND('All Items'!$C118&gt;'All Items'!$D118,'All Items'!$C118&lt;=L$219),"→",""))))))))</f>
        <v/>
      </c>
      <c r="M120" s="47" t="str">
        <f>IF('All Items'!$F118=M$219,"★",IF('All Items'!$E118=M$219,"●",IF('All Items'!$F118=M$219,"★",IF('All Items'!$C118=M$219,"→",IF('All Items'!$D118=M$219,"→",IF(AND(M$219&gt;='All Items'!$C118,M$219&lt;='All Items'!$D118),"→",IF(AND('All Items'!$C118&gt;'All Items'!$D118,'All Items'!$D118&gt;=M$219),"→",IF(AND('All Items'!$C118&gt;'All Items'!$D118,'All Items'!$C118&lt;=M$219),"→",""))))))))</f>
        <v/>
      </c>
      <c r="N120" s="49" t="str">
        <f>IF('All Items'!$F118=N$219,"★",IF('All Items'!$E118=N$219,"●",IF('All Items'!$F118=N$219,"★",IF('All Items'!$C118=N$219,"→",IF('All Items'!$D118=N$219,"→",IF(AND(N$219&gt;='All Items'!$C118,N$219&lt;='All Items'!$D118),"→",IF(AND('All Items'!$C118&gt;'All Items'!$D118,'All Items'!$D118&gt;=N$219),"→",IF(AND('All Items'!$C118&gt;'All Items'!$D118,'All Items'!$C118&lt;=N$219),"→",""))))))))</f>
        <v/>
      </c>
    </row>
    <row r="121" spans="1:14" x14ac:dyDescent="0.2">
      <c r="A121" s="97" t="str">
        <f>IF('All Items'!B119="","",HYPERLINK(VLOOKUP('All Items'!B119,Table26[],2,0),'All Items'!B119))</f>
        <v/>
      </c>
      <c r="B121" s="30" t="str">
        <f>IF('All Items'!A119="","",'All Items'!A119)</f>
        <v/>
      </c>
      <c r="C121" s="47" t="str">
        <f>IF('All Items'!$F119=C$219,"★",IF('All Items'!$E119=C$219,"●",IF('All Items'!$F119=C$219,"★",IF('All Items'!$C119=C$219,"→",IF('All Items'!$D119=C$219,"→",IF(AND(C$219&gt;='All Items'!$C119,C$219&lt;='All Items'!$D119),"→",IF(AND('All Items'!$C119&gt;'All Items'!$D119,'All Items'!$D119&gt;=C$219),"→",IF(AND('All Items'!$C119&gt;'All Items'!$D119,'All Items'!$C119&lt;=C$219),"→",""))))))))</f>
        <v/>
      </c>
      <c r="D121" s="49" t="str">
        <f>IF('All Items'!$F119=D$219,"★",IF('All Items'!$E119=D$219,"●",IF('All Items'!$F119=D$219,"★",IF('All Items'!$C119=D$219,"→",IF('All Items'!$D119=D$219,"→",IF(AND(D$219&gt;='All Items'!$C119,D$219&lt;='All Items'!$D119),"→",IF(AND('All Items'!$C119&gt;'All Items'!$D119,'All Items'!$D119&gt;=D$219),"→",IF(AND('All Items'!$C119&gt;'All Items'!$D119,'All Items'!$C119&lt;=D$219),"→",""))))))))</f>
        <v/>
      </c>
      <c r="E121" s="47" t="str">
        <f>IF('All Items'!$F119=E$219,"★",IF('All Items'!$E119=E$219,"●",IF('All Items'!$F119=E$219,"★",IF('All Items'!$C119=E$219,"→",IF('All Items'!$D119=E$219,"→",IF(AND(E$219&gt;='All Items'!$C119,E$219&lt;='All Items'!$D119),"→",IF(AND('All Items'!$C119&gt;'All Items'!$D119,'All Items'!$D119&gt;=E$219),"→",IF(AND('All Items'!$C119&gt;'All Items'!$D119,'All Items'!$C119&lt;=E$219),"→",""))))))))</f>
        <v/>
      </c>
      <c r="F121" s="49" t="str">
        <f>IF('All Items'!$F119=F$219,"★",IF('All Items'!$E119=F$219,"●",IF('All Items'!$F119=F$219,"★",IF('All Items'!$C119=F$219,"→",IF('All Items'!$D119=F$219,"→",IF(AND(F$219&gt;='All Items'!$C119,F$219&lt;='All Items'!$D119),"→",IF(AND('All Items'!$C119&gt;'All Items'!$D119,'All Items'!$D119&gt;=F$219),"→",IF(AND('All Items'!$C119&gt;'All Items'!$D119,'All Items'!$C119&lt;=F$219),"→",""))))))))</f>
        <v/>
      </c>
      <c r="G121" s="47" t="str">
        <f>IF('All Items'!$F119=G$219,"★",IF('All Items'!$E119=G$219,"●",IF('All Items'!$F119=G$219,"★",IF('All Items'!$C119=G$219,"→",IF('All Items'!$D119=G$219,"→",IF(AND(G$219&gt;='All Items'!$C119,G$219&lt;='All Items'!$D119),"→",IF(AND('All Items'!$C119&gt;'All Items'!$D119,'All Items'!$D119&gt;=G$219),"→",IF(AND('All Items'!$C119&gt;'All Items'!$D119,'All Items'!$C119&lt;=G$219),"→",""))))))))</f>
        <v/>
      </c>
      <c r="H121" s="49" t="str">
        <f>IF('All Items'!$F119=H$219,"★",IF('All Items'!$E119=H$219,"●",IF('All Items'!$F119=H$219,"★",IF('All Items'!$C119=H$219,"→",IF('All Items'!$D119=H$219,"→",IF(AND(H$219&gt;='All Items'!$C119,H$219&lt;='All Items'!$D119),"→",IF(AND('All Items'!$C119&gt;'All Items'!$D119,'All Items'!$D119&gt;=H$219),"→",IF(AND('All Items'!$C119&gt;'All Items'!$D119,'All Items'!$C119&lt;=H$219),"→",""))))))))</f>
        <v/>
      </c>
      <c r="I121" s="47" t="str">
        <f>IF('All Items'!$F119=I$219,"★",IF('All Items'!$E119=I$219,"●",IF('All Items'!$F119=I$219,"★",IF('All Items'!$C119=I$219,"→",IF('All Items'!$D119=I$219,"→",IF(AND(I$219&gt;='All Items'!$C119,I$219&lt;='All Items'!$D119),"→",IF(AND('All Items'!$C119&gt;'All Items'!$D119,'All Items'!$D119&gt;=I$219),"→",IF(AND('All Items'!$C119&gt;'All Items'!$D119,'All Items'!$C119&lt;=I$219),"→",""))))))))</f>
        <v/>
      </c>
      <c r="J121" s="49" t="str">
        <f>IF('All Items'!$F119=J$219,"★",IF('All Items'!$E119=J$219,"●",IF('All Items'!$F119=J$219,"★",IF('All Items'!$C119=J$219,"→",IF('All Items'!$D119=J$219,"→",IF(AND(J$219&gt;='All Items'!$C119,J$219&lt;='All Items'!$D119),"→",IF(AND('All Items'!$C119&gt;'All Items'!$D119,'All Items'!$D119&gt;=J$219),"→",IF(AND('All Items'!$C119&gt;'All Items'!$D119,'All Items'!$C119&lt;=J$219),"→",""))))))))</f>
        <v/>
      </c>
      <c r="K121" s="47" t="str">
        <f>IF('All Items'!$F119=K$219,"★",IF('All Items'!$E119=K$219,"●",IF('All Items'!$F119=K$219,"★",IF('All Items'!$C119=K$219,"→",IF('All Items'!$D119=K$219,"→",IF(AND(K$219&gt;='All Items'!$C119,K$219&lt;='All Items'!$D119),"→",IF(AND('All Items'!$C119&gt;'All Items'!$D119,'All Items'!$D119&gt;=K$219),"→",IF(AND('All Items'!$C119&gt;'All Items'!$D119,'All Items'!$C119&lt;=K$219),"→",""))))))))</f>
        <v/>
      </c>
      <c r="L121" s="49" t="str">
        <f>IF('All Items'!$F119=L$219,"★",IF('All Items'!$E119=L$219,"●",IF('All Items'!$F119=L$219,"★",IF('All Items'!$C119=L$219,"→",IF('All Items'!$D119=L$219,"→",IF(AND(L$219&gt;='All Items'!$C119,L$219&lt;='All Items'!$D119),"→",IF(AND('All Items'!$C119&gt;'All Items'!$D119,'All Items'!$D119&gt;=L$219),"→",IF(AND('All Items'!$C119&gt;'All Items'!$D119,'All Items'!$C119&lt;=L$219),"→",""))))))))</f>
        <v/>
      </c>
      <c r="M121" s="47" t="str">
        <f>IF('All Items'!$F119=M$219,"★",IF('All Items'!$E119=M$219,"●",IF('All Items'!$F119=M$219,"★",IF('All Items'!$C119=M$219,"→",IF('All Items'!$D119=M$219,"→",IF(AND(M$219&gt;='All Items'!$C119,M$219&lt;='All Items'!$D119),"→",IF(AND('All Items'!$C119&gt;'All Items'!$D119,'All Items'!$D119&gt;=M$219),"→",IF(AND('All Items'!$C119&gt;'All Items'!$D119,'All Items'!$C119&lt;=M$219),"→",""))))))))</f>
        <v/>
      </c>
      <c r="N121" s="49" t="str">
        <f>IF('All Items'!$F119=N$219,"★",IF('All Items'!$E119=N$219,"●",IF('All Items'!$F119=N$219,"★",IF('All Items'!$C119=N$219,"→",IF('All Items'!$D119=N$219,"→",IF(AND(N$219&gt;='All Items'!$C119,N$219&lt;='All Items'!$D119),"→",IF(AND('All Items'!$C119&gt;'All Items'!$D119,'All Items'!$D119&gt;=N$219),"→",IF(AND('All Items'!$C119&gt;'All Items'!$D119,'All Items'!$C119&lt;=N$219),"→",""))))))))</f>
        <v/>
      </c>
    </row>
    <row r="122" spans="1:14" x14ac:dyDescent="0.2">
      <c r="A122" s="97" t="str">
        <f>IF('All Items'!B120="","",HYPERLINK(VLOOKUP('All Items'!B120,Table26[],2,0),'All Items'!B120))</f>
        <v/>
      </c>
      <c r="B122" s="30" t="str">
        <f>IF('All Items'!A120="","",'All Items'!A120)</f>
        <v/>
      </c>
      <c r="C122" s="47" t="str">
        <f>IF('All Items'!$F120=C$219,"★",IF('All Items'!$E120=C$219,"●",IF('All Items'!$F120=C$219,"★",IF('All Items'!$C120=C$219,"→",IF('All Items'!$D120=C$219,"→",IF(AND(C$219&gt;='All Items'!$C120,C$219&lt;='All Items'!$D120),"→",IF(AND('All Items'!$C120&gt;'All Items'!$D120,'All Items'!$D120&gt;=C$219),"→",IF(AND('All Items'!$C120&gt;'All Items'!$D120,'All Items'!$C120&lt;=C$219),"→",""))))))))</f>
        <v/>
      </c>
      <c r="D122" s="49" t="str">
        <f>IF('All Items'!$F120=D$219,"★",IF('All Items'!$E120=D$219,"●",IF('All Items'!$F120=D$219,"★",IF('All Items'!$C120=D$219,"→",IF('All Items'!$D120=D$219,"→",IF(AND(D$219&gt;='All Items'!$C120,D$219&lt;='All Items'!$D120),"→",IF(AND('All Items'!$C120&gt;'All Items'!$D120,'All Items'!$D120&gt;=D$219),"→",IF(AND('All Items'!$C120&gt;'All Items'!$D120,'All Items'!$C120&lt;=D$219),"→",""))))))))</f>
        <v/>
      </c>
      <c r="E122" s="47" t="str">
        <f>IF('All Items'!$F120=E$219,"★",IF('All Items'!$E120=E$219,"●",IF('All Items'!$F120=E$219,"★",IF('All Items'!$C120=E$219,"→",IF('All Items'!$D120=E$219,"→",IF(AND(E$219&gt;='All Items'!$C120,E$219&lt;='All Items'!$D120),"→",IF(AND('All Items'!$C120&gt;'All Items'!$D120,'All Items'!$D120&gt;=E$219),"→",IF(AND('All Items'!$C120&gt;'All Items'!$D120,'All Items'!$C120&lt;=E$219),"→",""))))))))</f>
        <v/>
      </c>
      <c r="F122" s="49" t="str">
        <f>IF('All Items'!$F120=F$219,"★",IF('All Items'!$E120=F$219,"●",IF('All Items'!$F120=F$219,"★",IF('All Items'!$C120=F$219,"→",IF('All Items'!$D120=F$219,"→",IF(AND(F$219&gt;='All Items'!$C120,F$219&lt;='All Items'!$D120),"→",IF(AND('All Items'!$C120&gt;'All Items'!$D120,'All Items'!$D120&gt;=F$219),"→",IF(AND('All Items'!$C120&gt;'All Items'!$D120,'All Items'!$C120&lt;=F$219),"→",""))))))))</f>
        <v/>
      </c>
      <c r="G122" s="47" t="str">
        <f>IF('All Items'!$F120=G$219,"★",IF('All Items'!$E120=G$219,"●",IF('All Items'!$F120=G$219,"★",IF('All Items'!$C120=G$219,"→",IF('All Items'!$D120=G$219,"→",IF(AND(G$219&gt;='All Items'!$C120,G$219&lt;='All Items'!$D120),"→",IF(AND('All Items'!$C120&gt;'All Items'!$D120,'All Items'!$D120&gt;=G$219),"→",IF(AND('All Items'!$C120&gt;'All Items'!$D120,'All Items'!$C120&lt;=G$219),"→",""))))))))</f>
        <v/>
      </c>
      <c r="H122" s="49" t="str">
        <f>IF('All Items'!$F120=H$219,"★",IF('All Items'!$E120=H$219,"●",IF('All Items'!$F120=H$219,"★",IF('All Items'!$C120=H$219,"→",IF('All Items'!$D120=H$219,"→",IF(AND(H$219&gt;='All Items'!$C120,H$219&lt;='All Items'!$D120),"→",IF(AND('All Items'!$C120&gt;'All Items'!$D120,'All Items'!$D120&gt;=H$219),"→",IF(AND('All Items'!$C120&gt;'All Items'!$D120,'All Items'!$C120&lt;=H$219),"→",""))))))))</f>
        <v/>
      </c>
      <c r="I122" s="47" t="str">
        <f>IF('All Items'!$F120=I$219,"★",IF('All Items'!$E120=I$219,"●",IF('All Items'!$F120=I$219,"★",IF('All Items'!$C120=I$219,"→",IF('All Items'!$D120=I$219,"→",IF(AND(I$219&gt;='All Items'!$C120,I$219&lt;='All Items'!$D120),"→",IF(AND('All Items'!$C120&gt;'All Items'!$D120,'All Items'!$D120&gt;=I$219),"→",IF(AND('All Items'!$C120&gt;'All Items'!$D120,'All Items'!$C120&lt;=I$219),"→",""))))))))</f>
        <v/>
      </c>
      <c r="J122" s="49" t="str">
        <f>IF('All Items'!$F120=J$219,"★",IF('All Items'!$E120=J$219,"●",IF('All Items'!$F120=J$219,"★",IF('All Items'!$C120=J$219,"→",IF('All Items'!$D120=J$219,"→",IF(AND(J$219&gt;='All Items'!$C120,J$219&lt;='All Items'!$D120),"→",IF(AND('All Items'!$C120&gt;'All Items'!$D120,'All Items'!$D120&gt;=J$219),"→",IF(AND('All Items'!$C120&gt;'All Items'!$D120,'All Items'!$C120&lt;=J$219),"→",""))))))))</f>
        <v/>
      </c>
      <c r="K122" s="47" t="str">
        <f>IF('All Items'!$F120=K$219,"★",IF('All Items'!$E120=K$219,"●",IF('All Items'!$F120=K$219,"★",IF('All Items'!$C120=K$219,"→",IF('All Items'!$D120=K$219,"→",IF(AND(K$219&gt;='All Items'!$C120,K$219&lt;='All Items'!$D120),"→",IF(AND('All Items'!$C120&gt;'All Items'!$D120,'All Items'!$D120&gt;=K$219),"→",IF(AND('All Items'!$C120&gt;'All Items'!$D120,'All Items'!$C120&lt;=K$219),"→",""))))))))</f>
        <v/>
      </c>
      <c r="L122" s="49" t="str">
        <f>IF('All Items'!$F120=L$219,"★",IF('All Items'!$E120=L$219,"●",IF('All Items'!$F120=L$219,"★",IF('All Items'!$C120=L$219,"→",IF('All Items'!$D120=L$219,"→",IF(AND(L$219&gt;='All Items'!$C120,L$219&lt;='All Items'!$D120),"→",IF(AND('All Items'!$C120&gt;'All Items'!$D120,'All Items'!$D120&gt;=L$219),"→",IF(AND('All Items'!$C120&gt;'All Items'!$D120,'All Items'!$C120&lt;=L$219),"→",""))))))))</f>
        <v/>
      </c>
      <c r="M122" s="47" t="str">
        <f>IF('All Items'!$F120=M$219,"★",IF('All Items'!$E120=M$219,"●",IF('All Items'!$F120=M$219,"★",IF('All Items'!$C120=M$219,"→",IF('All Items'!$D120=M$219,"→",IF(AND(M$219&gt;='All Items'!$C120,M$219&lt;='All Items'!$D120),"→",IF(AND('All Items'!$C120&gt;'All Items'!$D120,'All Items'!$D120&gt;=M$219),"→",IF(AND('All Items'!$C120&gt;'All Items'!$D120,'All Items'!$C120&lt;=M$219),"→",""))))))))</f>
        <v/>
      </c>
      <c r="N122" s="49" t="str">
        <f>IF('All Items'!$F120=N$219,"★",IF('All Items'!$E120=N$219,"●",IF('All Items'!$F120=N$219,"★",IF('All Items'!$C120=N$219,"→",IF('All Items'!$D120=N$219,"→",IF(AND(N$219&gt;='All Items'!$C120,N$219&lt;='All Items'!$D120),"→",IF(AND('All Items'!$C120&gt;'All Items'!$D120,'All Items'!$D120&gt;=N$219),"→",IF(AND('All Items'!$C120&gt;'All Items'!$D120,'All Items'!$C120&lt;=N$219),"→",""))))))))</f>
        <v/>
      </c>
    </row>
    <row r="123" spans="1:14" x14ac:dyDescent="0.2">
      <c r="A123" s="97" t="str">
        <f>IF('All Items'!B121="","",HYPERLINK(VLOOKUP('All Items'!B121,Table26[],2,0),'All Items'!B121))</f>
        <v/>
      </c>
      <c r="B123" s="30" t="str">
        <f>IF('All Items'!A121="","",'All Items'!A121)</f>
        <v/>
      </c>
      <c r="C123" s="47" t="str">
        <f>IF('All Items'!$F121=C$219,"★",IF('All Items'!$E121=C$219,"●",IF('All Items'!$F121=C$219,"★",IF('All Items'!$C121=C$219,"→",IF('All Items'!$D121=C$219,"→",IF(AND(C$219&gt;='All Items'!$C121,C$219&lt;='All Items'!$D121),"→",IF(AND('All Items'!$C121&gt;'All Items'!$D121,'All Items'!$D121&gt;=C$219),"→",IF(AND('All Items'!$C121&gt;'All Items'!$D121,'All Items'!$C121&lt;=C$219),"→",""))))))))</f>
        <v/>
      </c>
      <c r="D123" s="49" t="str">
        <f>IF('All Items'!$F121=D$219,"★",IF('All Items'!$E121=D$219,"●",IF('All Items'!$F121=D$219,"★",IF('All Items'!$C121=D$219,"→",IF('All Items'!$D121=D$219,"→",IF(AND(D$219&gt;='All Items'!$C121,D$219&lt;='All Items'!$D121),"→",IF(AND('All Items'!$C121&gt;'All Items'!$D121,'All Items'!$D121&gt;=D$219),"→",IF(AND('All Items'!$C121&gt;'All Items'!$D121,'All Items'!$C121&lt;=D$219),"→",""))))))))</f>
        <v/>
      </c>
      <c r="E123" s="47" t="str">
        <f>IF('All Items'!$F121=E$219,"★",IF('All Items'!$E121=E$219,"●",IF('All Items'!$F121=E$219,"★",IF('All Items'!$C121=E$219,"→",IF('All Items'!$D121=E$219,"→",IF(AND(E$219&gt;='All Items'!$C121,E$219&lt;='All Items'!$D121),"→",IF(AND('All Items'!$C121&gt;'All Items'!$D121,'All Items'!$D121&gt;=E$219),"→",IF(AND('All Items'!$C121&gt;'All Items'!$D121,'All Items'!$C121&lt;=E$219),"→",""))))))))</f>
        <v/>
      </c>
      <c r="F123" s="49" t="str">
        <f>IF('All Items'!$F121=F$219,"★",IF('All Items'!$E121=F$219,"●",IF('All Items'!$F121=F$219,"★",IF('All Items'!$C121=F$219,"→",IF('All Items'!$D121=F$219,"→",IF(AND(F$219&gt;='All Items'!$C121,F$219&lt;='All Items'!$D121),"→",IF(AND('All Items'!$C121&gt;'All Items'!$D121,'All Items'!$D121&gt;=F$219),"→",IF(AND('All Items'!$C121&gt;'All Items'!$D121,'All Items'!$C121&lt;=F$219),"→",""))))))))</f>
        <v/>
      </c>
      <c r="G123" s="47" t="str">
        <f>IF('All Items'!$F121=G$219,"★",IF('All Items'!$E121=G$219,"●",IF('All Items'!$F121=G$219,"★",IF('All Items'!$C121=G$219,"→",IF('All Items'!$D121=G$219,"→",IF(AND(G$219&gt;='All Items'!$C121,G$219&lt;='All Items'!$D121),"→",IF(AND('All Items'!$C121&gt;'All Items'!$D121,'All Items'!$D121&gt;=G$219),"→",IF(AND('All Items'!$C121&gt;'All Items'!$D121,'All Items'!$C121&lt;=G$219),"→",""))))))))</f>
        <v/>
      </c>
      <c r="H123" s="49" t="str">
        <f>IF('All Items'!$F121=H$219,"★",IF('All Items'!$E121=H$219,"●",IF('All Items'!$F121=H$219,"★",IF('All Items'!$C121=H$219,"→",IF('All Items'!$D121=H$219,"→",IF(AND(H$219&gt;='All Items'!$C121,H$219&lt;='All Items'!$D121),"→",IF(AND('All Items'!$C121&gt;'All Items'!$D121,'All Items'!$D121&gt;=H$219),"→",IF(AND('All Items'!$C121&gt;'All Items'!$D121,'All Items'!$C121&lt;=H$219),"→",""))))))))</f>
        <v/>
      </c>
      <c r="I123" s="47" t="str">
        <f>IF('All Items'!$F121=I$219,"★",IF('All Items'!$E121=I$219,"●",IF('All Items'!$F121=I$219,"★",IF('All Items'!$C121=I$219,"→",IF('All Items'!$D121=I$219,"→",IF(AND(I$219&gt;='All Items'!$C121,I$219&lt;='All Items'!$D121),"→",IF(AND('All Items'!$C121&gt;'All Items'!$D121,'All Items'!$D121&gt;=I$219),"→",IF(AND('All Items'!$C121&gt;'All Items'!$D121,'All Items'!$C121&lt;=I$219),"→",""))))))))</f>
        <v/>
      </c>
      <c r="J123" s="49" t="str">
        <f>IF('All Items'!$F121=J$219,"★",IF('All Items'!$E121=J$219,"●",IF('All Items'!$F121=J$219,"★",IF('All Items'!$C121=J$219,"→",IF('All Items'!$D121=J$219,"→",IF(AND(J$219&gt;='All Items'!$C121,J$219&lt;='All Items'!$D121),"→",IF(AND('All Items'!$C121&gt;'All Items'!$D121,'All Items'!$D121&gt;=J$219),"→",IF(AND('All Items'!$C121&gt;'All Items'!$D121,'All Items'!$C121&lt;=J$219),"→",""))))))))</f>
        <v/>
      </c>
      <c r="K123" s="47" t="str">
        <f>IF('All Items'!$F121=K$219,"★",IF('All Items'!$E121=K$219,"●",IF('All Items'!$F121=K$219,"★",IF('All Items'!$C121=K$219,"→",IF('All Items'!$D121=K$219,"→",IF(AND(K$219&gt;='All Items'!$C121,K$219&lt;='All Items'!$D121),"→",IF(AND('All Items'!$C121&gt;'All Items'!$D121,'All Items'!$D121&gt;=K$219),"→",IF(AND('All Items'!$C121&gt;'All Items'!$D121,'All Items'!$C121&lt;=K$219),"→",""))))))))</f>
        <v/>
      </c>
      <c r="L123" s="49" t="str">
        <f>IF('All Items'!$F121=L$219,"★",IF('All Items'!$E121=L$219,"●",IF('All Items'!$F121=L$219,"★",IF('All Items'!$C121=L$219,"→",IF('All Items'!$D121=L$219,"→",IF(AND(L$219&gt;='All Items'!$C121,L$219&lt;='All Items'!$D121),"→",IF(AND('All Items'!$C121&gt;'All Items'!$D121,'All Items'!$D121&gt;=L$219),"→",IF(AND('All Items'!$C121&gt;'All Items'!$D121,'All Items'!$C121&lt;=L$219),"→",""))))))))</f>
        <v/>
      </c>
      <c r="M123" s="47" t="str">
        <f>IF('All Items'!$F121=M$219,"★",IF('All Items'!$E121=M$219,"●",IF('All Items'!$F121=M$219,"★",IF('All Items'!$C121=M$219,"→",IF('All Items'!$D121=M$219,"→",IF(AND(M$219&gt;='All Items'!$C121,M$219&lt;='All Items'!$D121),"→",IF(AND('All Items'!$C121&gt;'All Items'!$D121,'All Items'!$D121&gt;=M$219),"→",IF(AND('All Items'!$C121&gt;'All Items'!$D121,'All Items'!$C121&lt;=M$219),"→",""))))))))</f>
        <v/>
      </c>
      <c r="N123" s="49" t="str">
        <f>IF('All Items'!$F121=N$219,"★",IF('All Items'!$E121=N$219,"●",IF('All Items'!$F121=N$219,"★",IF('All Items'!$C121=N$219,"→",IF('All Items'!$D121=N$219,"→",IF(AND(N$219&gt;='All Items'!$C121,N$219&lt;='All Items'!$D121),"→",IF(AND('All Items'!$C121&gt;'All Items'!$D121,'All Items'!$D121&gt;=N$219),"→",IF(AND('All Items'!$C121&gt;'All Items'!$D121,'All Items'!$C121&lt;=N$219),"→",""))))))))</f>
        <v/>
      </c>
    </row>
    <row r="124" spans="1:14" x14ac:dyDescent="0.2">
      <c r="A124" s="97" t="str">
        <f>IF('All Items'!B122="","",HYPERLINK(VLOOKUP('All Items'!B122,Table26[],2,0),'All Items'!B122))</f>
        <v/>
      </c>
      <c r="B124" s="30" t="str">
        <f>IF('All Items'!A122="","",'All Items'!A122)</f>
        <v/>
      </c>
      <c r="C124" s="47" t="str">
        <f>IF('All Items'!$F122=C$219,"★",IF('All Items'!$E122=C$219,"●",IF('All Items'!$F122=C$219,"★",IF('All Items'!$C122=C$219,"→",IF('All Items'!$D122=C$219,"→",IF(AND(C$219&gt;='All Items'!$C122,C$219&lt;='All Items'!$D122),"→",IF(AND('All Items'!$C122&gt;'All Items'!$D122,'All Items'!$D122&gt;=C$219),"→",IF(AND('All Items'!$C122&gt;'All Items'!$D122,'All Items'!$C122&lt;=C$219),"→",""))))))))</f>
        <v/>
      </c>
      <c r="D124" s="49" t="str">
        <f>IF('All Items'!$F122=D$219,"★",IF('All Items'!$E122=D$219,"●",IF('All Items'!$F122=D$219,"★",IF('All Items'!$C122=D$219,"→",IF('All Items'!$D122=D$219,"→",IF(AND(D$219&gt;='All Items'!$C122,D$219&lt;='All Items'!$D122),"→",IF(AND('All Items'!$C122&gt;'All Items'!$D122,'All Items'!$D122&gt;=D$219),"→",IF(AND('All Items'!$C122&gt;'All Items'!$D122,'All Items'!$C122&lt;=D$219),"→",""))))))))</f>
        <v/>
      </c>
      <c r="E124" s="47" t="str">
        <f>IF('All Items'!$F122=E$219,"★",IF('All Items'!$E122=E$219,"●",IF('All Items'!$F122=E$219,"★",IF('All Items'!$C122=E$219,"→",IF('All Items'!$D122=E$219,"→",IF(AND(E$219&gt;='All Items'!$C122,E$219&lt;='All Items'!$D122),"→",IF(AND('All Items'!$C122&gt;'All Items'!$D122,'All Items'!$D122&gt;=E$219),"→",IF(AND('All Items'!$C122&gt;'All Items'!$D122,'All Items'!$C122&lt;=E$219),"→",""))))))))</f>
        <v/>
      </c>
      <c r="F124" s="49" t="str">
        <f>IF('All Items'!$F122=F$219,"★",IF('All Items'!$E122=F$219,"●",IF('All Items'!$F122=F$219,"★",IF('All Items'!$C122=F$219,"→",IF('All Items'!$D122=F$219,"→",IF(AND(F$219&gt;='All Items'!$C122,F$219&lt;='All Items'!$D122),"→",IF(AND('All Items'!$C122&gt;'All Items'!$D122,'All Items'!$D122&gt;=F$219),"→",IF(AND('All Items'!$C122&gt;'All Items'!$D122,'All Items'!$C122&lt;=F$219),"→",""))))))))</f>
        <v/>
      </c>
      <c r="G124" s="47" t="str">
        <f>IF('All Items'!$F122=G$219,"★",IF('All Items'!$E122=G$219,"●",IF('All Items'!$F122=G$219,"★",IF('All Items'!$C122=G$219,"→",IF('All Items'!$D122=G$219,"→",IF(AND(G$219&gt;='All Items'!$C122,G$219&lt;='All Items'!$D122),"→",IF(AND('All Items'!$C122&gt;'All Items'!$D122,'All Items'!$D122&gt;=G$219),"→",IF(AND('All Items'!$C122&gt;'All Items'!$D122,'All Items'!$C122&lt;=G$219),"→",""))))))))</f>
        <v/>
      </c>
      <c r="H124" s="49" t="str">
        <f>IF('All Items'!$F122=H$219,"★",IF('All Items'!$E122=H$219,"●",IF('All Items'!$F122=H$219,"★",IF('All Items'!$C122=H$219,"→",IF('All Items'!$D122=H$219,"→",IF(AND(H$219&gt;='All Items'!$C122,H$219&lt;='All Items'!$D122),"→",IF(AND('All Items'!$C122&gt;'All Items'!$D122,'All Items'!$D122&gt;=H$219),"→",IF(AND('All Items'!$C122&gt;'All Items'!$D122,'All Items'!$C122&lt;=H$219),"→",""))))))))</f>
        <v/>
      </c>
      <c r="I124" s="47" t="str">
        <f>IF('All Items'!$F122=I$219,"★",IF('All Items'!$E122=I$219,"●",IF('All Items'!$F122=I$219,"★",IF('All Items'!$C122=I$219,"→",IF('All Items'!$D122=I$219,"→",IF(AND(I$219&gt;='All Items'!$C122,I$219&lt;='All Items'!$D122),"→",IF(AND('All Items'!$C122&gt;'All Items'!$D122,'All Items'!$D122&gt;=I$219),"→",IF(AND('All Items'!$C122&gt;'All Items'!$D122,'All Items'!$C122&lt;=I$219),"→",""))))))))</f>
        <v/>
      </c>
      <c r="J124" s="49" t="str">
        <f>IF('All Items'!$F122=J$219,"★",IF('All Items'!$E122=J$219,"●",IF('All Items'!$F122=J$219,"★",IF('All Items'!$C122=J$219,"→",IF('All Items'!$D122=J$219,"→",IF(AND(J$219&gt;='All Items'!$C122,J$219&lt;='All Items'!$D122),"→",IF(AND('All Items'!$C122&gt;'All Items'!$D122,'All Items'!$D122&gt;=J$219),"→",IF(AND('All Items'!$C122&gt;'All Items'!$D122,'All Items'!$C122&lt;=J$219),"→",""))))))))</f>
        <v/>
      </c>
      <c r="K124" s="47" t="str">
        <f>IF('All Items'!$F122=K$219,"★",IF('All Items'!$E122=K$219,"●",IF('All Items'!$F122=K$219,"★",IF('All Items'!$C122=K$219,"→",IF('All Items'!$D122=K$219,"→",IF(AND(K$219&gt;='All Items'!$C122,K$219&lt;='All Items'!$D122),"→",IF(AND('All Items'!$C122&gt;'All Items'!$D122,'All Items'!$D122&gt;=K$219),"→",IF(AND('All Items'!$C122&gt;'All Items'!$D122,'All Items'!$C122&lt;=K$219),"→",""))))))))</f>
        <v/>
      </c>
      <c r="L124" s="49" t="str">
        <f>IF('All Items'!$F122=L$219,"★",IF('All Items'!$E122=L$219,"●",IF('All Items'!$F122=L$219,"★",IF('All Items'!$C122=L$219,"→",IF('All Items'!$D122=L$219,"→",IF(AND(L$219&gt;='All Items'!$C122,L$219&lt;='All Items'!$D122),"→",IF(AND('All Items'!$C122&gt;'All Items'!$D122,'All Items'!$D122&gt;=L$219),"→",IF(AND('All Items'!$C122&gt;'All Items'!$D122,'All Items'!$C122&lt;=L$219),"→",""))))))))</f>
        <v/>
      </c>
      <c r="M124" s="47" t="str">
        <f>IF('All Items'!$F122=M$219,"★",IF('All Items'!$E122=M$219,"●",IF('All Items'!$F122=M$219,"★",IF('All Items'!$C122=M$219,"→",IF('All Items'!$D122=M$219,"→",IF(AND(M$219&gt;='All Items'!$C122,M$219&lt;='All Items'!$D122),"→",IF(AND('All Items'!$C122&gt;'All Items'!$D122,'All Items'!$D122&gt;=M$219),"→",IF(AND('All Items'!$C122&gt;'All Items'!$D122,'All Items'!$C122&lt;=M$219),"→",""))))))))</f>
        <v/>
      </c>
      <c r="N124" s="49" t="str">
        <f>IF('All Items'!$F122=N$219,"★",IF('All Items'!$E122=N$219,"●",IF('All Items'!$F122=N$219,"★",IF('All Items'!$C122=N$219,"→",IF('All Items'!$D122=N$219,"→",IF(AND(N$219&gt;='All Items'!$C122,N$219&lt;='All Items'!$D122),"→",IF(AND('All Items'!$C122&gt;'All Items'!$D122,'All Items'!$D122&gt;=N$219),"→",IF(AND('All Items'!$C122&gt;'All Items'!$D122,'All Items'!$C122&lt;=N$219),"→",""))))))))</f>
        <v/>
      </c>
    </row>
    <row r="125" spans="1:14" x14ac:dyDescent="0.2">
      <c r="A125" s="97" t="str">
        <f>IF('All Items'!B123="","",HYPERLINK(VLOOKUP('All Items'!B123,Table26[],2,0),'All Items'!B123))</f>
        <v/>
      </c>
      <c r="B125" s="30" t="str">
        <f>IF('All Items'!A123="","",'All Items'!A123)</f>
        <v/>
      </c>
      <c r="C125" s="47" t="str">
        <f>IF('All Items'!$F123=C$219,"★",IF('All Items'!$E123=C$219,"●",IF('All Items'!$F123=C$219,"★",IF('All Items'!$C123=C$219,"→",IF('All Items'!$D123=C$219,"→",IF(AND(C$219&gt;='All Items'!$C123,C$219&lt;='All Items'!$D123),"→",IF(AND('All Items'!$C123&gt;'All Items'!$D123,'All Items'!$D123&gt;=C$219),"→",IF(AND('All Items'!$C123&gt;'All Items'!$D123,'All Items'!$C123&lt;=C$219),"→",""))))))))</f>
        <v/>
      </c>
      <c r="D125" s="49" t="str">
        <f>IF('All Items'!$F123=D$219,"★",IF('All Items'!$E123=D$219,"●",IF('All Items'!$F123=D$219,"★",IF('All Items'!$C123=D$219,"→",IF('All Items'!$D123=D$219,"→",IF(AND(D$219&gt;='All Items'!$C123,D$219&lt;='All Items'!$D123),"→",IF(AND('All Items'!$C123&gt;'All Items'!$D123,'All Items'!$D123&gt;=D$219),"→",IF(AND('All Items'!$C123&gt;'All Items'!$D123,'All Items'!$C123&lt;=D$219),"→",""))))))))</f>
        <v/>
      </c>
      <c r="E125" s="47" t="str">
        <f>IF('All Items'!$F123=E$219,"★",IF('All Items'!$E123=E$219,"●",IF('All Items'!$F123=E$219,"★",IF('All Items'!$C123=E$219,"→",IF('All Items'!$D123=E$219,"→",IF(AND(E$219&gt;='All Items'!$C123,E$219&lt;='All Items'!$D123),"→",IF(AND('All Items'!$C123&gt;'All Items'!$D123,'All Items'!$D123&gt;=E$219),"→",IF(AND('All Items'!$C123&gt;'All Items'!$D123,'All Items'!$C123&lt;=E$219),"→",""))))))))</f>
        <v/>
      </c>
      <c r="F125" s="49" t="str">
        <f>IF('All Items'!$F123=F$219,"★",IF('All Items'!$E123=F$219,"●",IF('All Items'!$F123=F$219,"★",IF('All Items'!$C123=F$219,"→",IF('All Items'!$D123=F$219,"→",IF(AND(F$219&gt;='All Items'!$C123,F$219&lt;='All Items'!$D123),"→",IF(AND('All Items'!$C123&gt;'All Items'!$D123,'All Items'!$D123&gt;=F$219),"→",IF(AND('All Items'!$C123&gt;'All Items'!$D123,'All Items'!$C123&lt;=F$219),"→",""))))))))</f>
        <v/>
      </c>
      <c r="G125" s="47" t="str">
        <f>IF('All Items'!$F123=G$219,"★",IF('All Items'!$E123=G$219,"●",IF('All Items'!$F123=G$219,"★",IF('All Items'!$C123=G$219,"→",IF('All Items'!$D123=G$219,"→",IF(AND(G$219&gt;='All Items'!$C123,G$219&lt;='All Items'!$D123),"→",IF(AND('All Items'!$C123&gt;'All Items'!$D123,'All Items'!$D123&gt;=G$219),"→",IF(AND('All Items'!$C123&gt;'All Items'!$D123,'All Items'!$C123&lt;=G$219),"→",""))))))))</f>
        <v/>
      </c>
      <c r="H125" s="49" t="str">
        <f>IF('All Items'!$F123=H$219,"★",IF('All Items'!$E123=H$219,"●",IF('All Items'!$F123=H$219,"★",IF('All Items'!$C123=H$219,"→",IF('All Items'!$D123=H$219,"→",IF(AND(H$219&gt;='All Items'!$C123,H$219&lt;='All Items'!$D123),"→",IF(AND('All Items'!$C123&gt;'All Items'!$D123,'All Items'!$D123&gt;=H$219),"→",IF(AND('All Items'!$C123&gt;'All Items'!$D123,'All Items'!$C123&lt;=H$219),"→",""))))))))</f>
        <v/>
      </c>
      <c r="I125" s="47" t="str">
        <f>IF('All Items'!$F123=I$219,"★",IF('All Items'!$E123=I$219,"●",IF('All Items'!$F123=I$219,"★",IF('All Items'!$C123=I$219,"→",IF('All Items'!$D123=I$219,"→",IF(AND(I$219&gt;='All Items'!$C123,I$219&lt;='All Items'!$D123),"→",IF(AND('All Items'!$C123&gt;'All Items'!$D123,'All Items'!$D123&gt;=I$219),"→",IF(AND('All Items'!$C123&gt;'All Items'!$D123,'All Items'!$C123&lt;=I$219),"→",""))))))))</f>
        <v/>
      </c>
      <c r="J125" s="49" t="str">
        <f>IF('All Items'!$F123=J$219,"★",IF('All Items'!$E123=J$219,"●",IF('All Items'!$F123=J$219,"★",IF('All Items'!$C123=J$219,"→",IF('All Items'!$D123=J$219,"→",IF(AND(J$219&gt;='All Items'!$C123,J$219&lt;='All Items'!$D123),"→",IF(AND('All Items'!$C123&gt;'All Items'!$D123,'All Items'!$D123&gt;=J$219),"→",IF(AND('All Items'!$C123&gt;'All Items'!$D123,'All Items'!$C123&lt;=J$219),"→",""))))))))</f>
        <v/>
      </c>
      <c r="K125" s="47" t="str">
        <f>IF('All Items'!$F123=K$219,"★",IF('All Items'!$E123=K$219,"●",IF('All Items'!$F123=K$219,"★",IF('All Items'!$C123=K$219,"→",IF('All Items'!$D123=K$219,"→",IF(AND(K$219&gt;='All Items'!$C123,K$219&lt;='All Items'!$D123),"→",IF(AND('All Items'!$C123&gt;'All Items'!$D123,'All Items'!$D123&gt;=K$219),"→",IF(AND('All Items'!$C123&gt;'All Items'!$D123,'All Items'!$C123&lt;=K$219),"→",""))))))))</f>
        <v/>
      </c>
      <c r="L125" s="49" t="str">
        <f>IF('All Items'!$F123=L$219,"★",IF('All Items'!$E123=L$219,"●",IF('All Items'!$F123=L$219,"★",IF('All Items'!$C123=L$219,"→",IF('All Items'!$D123=L$219,"→",IF(AND(L$219&gt;='All Items'!$C123,L$219&lt;='All Items'!$D123),"→",IF(AND('All Items'!$C123&gt;'All Items'!$D123,'All Items'!$D123&gt;=L$219),"→",IF(AND('All Items'!$C123&gt;'All Items'!$D123,'All Items'!$C123&lt;=L$219),"→",""))))))))</f>
        <v/>
      </c>
      <c r="M125" s="47" t="str">
        <f>IF('All Items'!$F123=M$219,"★",IF('All Items'!$E123=M$219,"●",IF('All Items'!$F123=M$219,"★",IF('All Items'!$C123=M$219,"→",IF('All Items'!$D123=M$219,"→",IF(AND(M$219&gt;='All Items'!$C123,M$219&lt;='All Items'!$D123),"→",IF(AND('All Items'!$C123&gt;'All Items'!$D123,'All Items'!$D123&gt;=M$219),"→",IF(AND('All Items'!$C123&gt;'All Items'!$D123,'All Items'!$C123&lt;=M$219),"→",""))))))))</f>
        <v/>
      </c>
      <c r="N125" s="49" t="str">
        <f>IF('All Items'!$F123=N$219,"★",IF('All Items'!$E123=N$219,"●",IF('All Items'!$F123=N$219,"★",IF('All Items'!$C123=N$219,"→",IF('All Items'!$D123=N$219,"→",IF(AND(N$219&gt;='All Items'!$C123,N$219&lt;='All Items'!$D123),"→",IF(AND('All Items'!$C123&gt;'All Items'!$D123,'All Items'!$D123&gt;=N$219),"→",IF(AND('All Items'!$C123&gt;'All Items'!$D123,'All Items'!$C123&lt;=N$219),"→",""))))))))</f>
        <v/>
      </c>
    </row>
    <row r="126" spans="1:14" x14ac:dyDescent="0.2">
      <c r="A126" s="97" t="str">
        <f>IF('All Items'!B124="","",HYPERLINK(VLOOKUP('All Items'!B124,Table26[],2,0),'All Items'!B124))</f>
        <v/>
      </c>
      <c r="B126" s="30" t="str">
        <f>IF('All Items'!A124="","",'All Items'!A124)</f>
        <v/>
      </c>
      <c r="C126" s="47" t="str">
        <f>IF('All Items'!$F124=C$219,"★",IF('All Items'!$E124=C$219,"●",IF('All Items'!$F124=C$219,"★",IF('All Items'!$C124=C$219,"→",IF('All Items'!$D124=C$219,"→",IF(AND(C$219&gt;='All Items'!$C124,C$219&lt;='All Items'!$D124),"→",IF(AND('All Items'!$C124&gt;'All Items'!$D124,'All Items'!$D124&gt;=C$219),"→",IF(AND('All Items'!$C124&gt;'All Items'!$D124,'All Items'!$C124&lt;=C$219),"→",""))))))))</f>
        <v/>
      </c>
      <c r="D126" s="49" t="str">
        <f>IF('All Items'!$F124=D$219,"★",IF('All Items'!$E124=D$219,"●",IF('All Items'!$F124=D$219,"★",IF('All Items'!$C124=D$219,"→",IF('All Items'!$D124=D$219,"→",IF(AND(D$219&gt;='All Items'!$C124,D$219&lt;='All Items'!$D124),"→",IF(AND('All Items'!$C124&gt;'All Items'!$D124,'All Items'!$D124&gt;=D$219),"→",IF(AND('All Items'!$C124&gt;'All Items'!$D124,'All Items'!$C124&lt;=D$219),"→",""))))))))</f>
        <v/>
      </c>
      <c r="E126" s="47" t="str">
        <f>IF('All Items'!$F124=E$219,"★",IF('All Items'!$E124=E$219,"●",IF('All Items'!$F124=E$219,"★",IF('All Items'!$C124=E$219,"→",IF('All Items'!$D124=E$219,"→",IF(AND(E$219&gt;='All Items'!$C124,E$219&lt;='All Items'!$D124),"→",IF(AND('All Items'!$C124&gt;'All Items'!$D124,'All Items'!$D124&gt;=E$219),"→",IF(AND('All Items'!$C124&gt;'All Items'!$D124,'All Items'!$C124&lt;=E$219),"→",""))))))))</f>
        <v/>
      </c>
      <c r="F126" s="49" t="str">
        <f>IF('All Items'!$F124=F$219,"★",IF('All Items'!$E124=F$219,"●",IF('All Items'!$F124=F$219,"★",IF('All Items'!$C124=F$219,"→",IF('All Items'!$D124=F$219,"→",IF(AND(F$219&gt;='All Items'!$C124,F$219&lt;='All Items'!$D124),"→",IF(AND('All Items'!$C124&gt;'All Items'!$D124,'All Items'!$D124&gt;=F$219),"→",IF(AND('All Items'!$C124&gt;'All Items'!$D124,'All Items'!$C124&lt;=F$219),"→",""))))))))</f>
        <v/>
      </c>
      <c r="G126" s="47" t="str">
        <f>IF('All Items'!$F124=G$219,"★",IF('All Items'!$E124=G$219,"●",IF('All Items'!$F124=G$219,"★",IF('All Items'!$C124=G$219,"→",IF('All Items'!$D124=G$219,"→",IF(AND(G$219&gt;='All Items'!$C124,G$219&lt;='All Items'!$D124),"→",IF(AND('All Items'!$C124&gt;'All Items'!$D124,'All Items'!$D124&gt;=G$219),"→",IF(AND('All Items'!$C124&gt;'All Items'!$D124,'All Items'!$C124&lt;=G$219),"→",""))))))))</f>
        <v/>
      </c>
      <c r="H126" s="49" t="str">
        <f>IF('All Items'!$F124=H$219,"★",IF('All Items'!$E124=H$219,"●",IF('All Items'!$F124=H$219,"★",IF('All Items'!$C124=H$219,"→",IF('All Items'!$D124=H$219,"→",IF(AND(H$219&gt;='All Items'!$C124,H$219&lt;='All Items'!$D124),"→",IF(AND('All Items'!$C124&gt;'All Items'!$D124,'All Items'!$D124&gt;=H$219),"→",IF(AND('All Items'!$C124&gt;'All Items'!$D124,'All Items'!$C124&lt;=H$219),"→",""))))))))</f>
        <v/>
      </c>
      <c r="I126" s="47" t="str">
        <f>IF('All Items'!$F124=I$219,"★",IF('All Items'!$E124=I$219,"●",IF('All Items'!$F124=I$219,"★",IF('All Items'!$C124=I$219,"→",IF('All Items'!$D124=I$219,"→",IF(AND(I$219&gt;='All Items'!$C124,I$219&lt;='All Items'!$D124),"→",IF(AND('All Items'!$C124&gt;'All Items'!$D124,'All Items'!$D124&gt;=I$219),"→",IF(AND('All Items'!$C124&gt;'All Items'!$D124,'All Items'!$C124&lt;=I$219),"→",""))))))))</f>
        <v/>
      </c>
      <c r="J126" s="49" t="str">
        <f>IF('All Items'!$F124=J$219,"★",IF('All Items'!$E124=J$219,"●",IF('All Items'!$F124=J$219,"★",IF('All Items'!$C124=J$219,"→",IF('All Items'!$D124=J$219,"→",IF(AND(J$219&gt;='All Items'!$C124,J$219&lt;='All Items'!$D124),"→",IF(AND('All Items'!$C124&gt;'All Items'!$D124,'All Items'!$D124&gt;=J$219),"→",IF(AND('All Items'!$C124&gt;'All Items'!$D124,'All Items'!$C124&lt;=J$219),"→",""))))))))</f>
        <v/>
      </c>
      <c r="K126" s="47" t="str">
        <f>IF('All Items'!$F124=K$219,"★",IF('All Items'!$E124=K$219,"●",IF('All Items'!$F124=K$219,"★",IF('All Items'!$C124=K$219,"→",IF('All Items'!$D124=K$219,"→",IF(AND(K$219&gt;='All Items'!$C124,K$219&lt;='All Items'!$D124),"→",IF(AND('All Items'!$C124&gt;'All Items'!$D124,'All Items'!$D124&gt;=K$219),"→",IF(AND('All Items'!$C124&gt;'All Items'!$D124,'All Items'!$C124&lt;=K$219),"→",""))))))))</f>
        <v/>
      </c>
      <c r="L126" s="49" t="str">
        <f>IF('All Items'!$F124=L$219,"★",IF('All Items'!$E124=L$219,"●",IF('All Items'!$F124=L$219,"★",IF('All Items'!$C124=L$219,"→",IF('All Items'!$D124=L$219,"→",IF(AND(L$219&gt;='All Items'!$C124,L$219&lt;='All Items'!$D124),"→",IF(AND('All Items'!$C124&gt;'All Items'!$D124,'All Items'!$D124&gt;=L$219),"→",IF(AND('All Items'!$C124&gt;'All Items'!$D124,'All Items'!$C124&lt;=L$219),"→",""))))))))</f>
        <v/>
      </c>
      <c r="M126" s="47" t="str">
        <f>IF('All Items'!$F124=M$219,"★",IF('All Items'!$E124=M$219,"●",IF('All Items'!$F124=M$219,"★",IF('All Items'!$C124=M$219,"→",IF('All Items'!$D124=M$219,"→",IF(AND(M$219&gt;='All Items'!$C124,M$219&lt;='All Items'!$D124),"→",IF(AND('All Items'!$C124&gt;'All Items'!$D124,'All Items'!$D124&gt;=M$219),"→",IF(AND('All Items'!$C124&gt;'All Items'!$D124,'All Items'!$C124&lt;=M$219),"→",""))))))))</f>
        <v/>
      </c>
      <c r="N126" s="49" t="str">
        <f>IF('All Items'!$F124=N$219,"★",IF('All Items'!$E124=N$219,"●",IF('All Items'!$F124=N$219,"★",IF('All Items'!$C124=N$219,"→",IF('All Items'!$D124=N$219,"→",IF(AND(N$219&gt;='All Items'!$C124,N$219&lt;='All Items'!$D124),"→",IF(AND('All Items'!$C124&gt;'All Items'!$D124,'All Items'!$D124&gt;=N$219),"→",IF(AND('All Items'!$C124&gt;'All Items'!$D124,'All Items'!$C124&lt;=N$219),"→",""))))))))</f>
        <v/>
      </c>
    </row>
    <row r="127" spans="1:14" x14ac:dyDescent="0.2">
      <c r="A127" s="97" t="str">
        <f>IF('All Items'!B125="","",HYPERLINK(VLOOKUP('All Items'!B125,Table26[],2,0),'All Items'!B125))</f>
        <v/>
      </c>
      <c r="B127" s="30" t="str">
        <f>IF('All Items'!A125="","",'All Items'!A125)</f>
        <v/>
      </c>
      <c r="C127" s="47" t="str">
        <f>IF('All Items'!$F125=C$219,"★",IF('All Items'!$E125=C$219,"●",IF('All Items'!$F125=C$219,"★",IF('All Items'!$C125=C$219,"→",IF('All Items'!$D125=C$219,"→",IF(AND(C$219&gt;='All Items'!$C125,C$219&lt;='All Items'!$D125),"→",IF(AND('All Items'!$C125&gt;'All Items'!$D125,'All Items'!$D125&gt;=C$219),"→",IF(AND('All Items'!$C125&gt;'All Items'!$D125,'All Items'!$C125&lt;=C$219),"→",""))))))))</f>
        <v/>
      </c>
      <c r="D127" s="49" t="str">
        <f>IF('All Items'!$F125=D$219,"★",IF('All Items'!$E125=D$219,"●",IF('All Items'!$F125=D$219,"★",IF('All Items'!$C125=D$219,"→",IF('All Items'!$D125=D$219,"→",IF(AND(D$219&gt;='All Items'!$C125,D$219&lt;='All Items'!$D125),"→",IF(AND('All Items'!$C125&gt;'All Items'!$D125,'All Items'!$D125&gt;=D$219),"→",IF(AND('All Items'!$C125&gt;'All Items'!$D125,'All Items'!$C125&lt;=D$219),"→",""))))))))</f>
        <v/>
      </c>
      <c r="E127" s="47" t="str">
        <f>IF('All Items'!$F125=E$219,"★",IF('All Items'!$E125=E$219,"●",IF('All Items'!$F125=E$219,"★",IF('All Items'!$C125=E$219,"→",IF('All Items'!$D125=E$219,"→",IF(AND(E$219&gt;='All Items'!$C125,E$219&lt;='All Items'!$D125),"→",IF(AND('All Items'!$C125&gt;'All Items'!$D125,'All Items'!$D125&gt;=E$219),"→",IF(AND('All Items'!$C125&gt;'All Items'!$D125,'All Items'!$C125&lt;=E$219),"→",""))))))))</f>
        <v/>
      </c>
      <c r="F127" s="49" t="str">
        <f>IF('All Items'!$F125=F$219,"★",IF('All Items'!$E125=F$219,"●",IF('All Items'!$F125=F$219,"★",IF('All Items'!$C125=F$219,"→",IF('All Items'!$D125=F$219,"→",IF(AND(F$219&gt;='All Items'!$C125,F$219&lt;='All Items'!$D125),"→",IF(AND('All Items'!$C125&gt;'All Items'!$D125,'All Items'!$D125&gt;=F$219),"→",IF(AND('All Items'!$C125&gt;'All Items'!$D125,'All Items'!$C125&lt;=F$219),"→",""))))))))</f>
        <v/>
      </c>
      <c r="G127" s="47" t="str">
        <f>IF('All Items'!$F125=G$219,"★",IF('All Items'!$E125=G$219,"●",IF('All Items'!$F125=G$219,"★",IF('All Items'!$C125=G$219,"→",IF('All Items'!$D125=G$219,"→",IF(AND(G$219&gt;='All Items'!$C125,G$219&lt;='All Items'!$D125),"→",IF(AND('All Items'!$C125&gt;'All Items'!$D125,'All Items'!$D125&gt;=G$219),"→",IF(AND('All Items'!$C125&gt;'All Items'!$D125,'All Items'!$C125&lt;=G$219),"→",""))))))))</f>
        <v/>
      </c>
      <c r="H127" s="49" t="str">
        <f>IF('All Items'!$F125=H$219,"★",IF('All Items'!$E125=H$219,"●",IF('All Items'!$F125=H$219,"★",IF('All Items'!$C125=H$219,"→",IF('All Items'!$D125=H$219,"→",IF(AND(H$219&gt;='All Items'!$C125,H$219&lt;='All Items'!$D125),"→",IF(AND('All Items'!$C125&gt;'All Items'!$D125,'All Items'!$D125&gt;=H$219),"→",IF(AND('All Items'!$C125&gt;'All Items'!$D125,'All Items'!$C125&lt;=H$219),"→",""))))))))</f>
        <v/>
      </c>
      <c r="I127" s="47" t="str">
        <f>IF('All Items'!$F125=I$219,"★",IF('All Items'!$E125=I$219,"●",IF('All Items'!$F125=I$219,"★",IF('All Items'!$C125=I$219,"→",IF('All Items'!$D125=I$219,"→",IF(AND(I$219&gt;='All Items'!$C125,I$219&lt;='All Items'!$D125),"→",IF(AND('All Items'!$C125&gt;'All Items'!$D125,'All Items'!$D125&gt;=I$219),"→",IF(AND('All Items'!$C125&gt;'All Items'!$D125,'All Items'!$C125&lt;=I$219),"→",""))))))))</f>
        <v/>
      </c>
      <c r="J127" s="49" t="str">
        <f>IF('All Items'!$F125=J$219,"★",IF('All Items'!$E125=J$219,"●",IF('All Items'!$F125=J$219,"★",IF('All Items'!$C125=J$219,"→",IF('All Items'!$D125=J$219,"→",IF(AND(J$219&gt;='All Items'!$C125,J$219&lt;='All Items'!$D125),"→",IF(AND('All Items'!$C125&gt;'All Items'!$D125,'All Items'!$D125&gt;=J$219),"→",IF(AND('All Items'!$C125&gt;'All Items'!$D125,'All Items'!$C125&lt;=J$219),"→",""))))))))</f>
        <v/>
      </c>
      <c r="K127" s="47" t="str">
        <f>IF('All Items'!$F125=K$219,"★",IF('All Items'!$E125=K$219,"●",IF('All Items'!$F125=K$219,"★",IF('All Items'!$C125=K$219,"→",IF('All Items'!$D125=K$219,"→",IF(AND(K$219&gt;='All Items'!$C125,K$219&lt;='All Items'!$D125),"→",IF(AND('All Items'!$C125&gt;'All Items'!$D125,'All Items'!$D125&gt;=K$219),"→",IF(AND('All Items'!$C125&gt;'All Items'!$D125,'All Items'!$C125&lt;=K$219),"→",""))))))))</f>
        <v/>
      </c>
      <c r="L127" s="49" t="str">
        <f>IF('All Items'!$F125=L$219,"★",IF('All Items'!$E125=L$219,"●",IF('All Items'!$F125=L$219,"★",IF('All Items'!$C125=L$219,"→",IF('All Items'!$D125=L$219,"→",IF(AND(L$219&gt;='All Items'!$C125,L$219&lt;='All Items'!$D125),"→",IF(AND('All Items'!$C125&gt;'All Items'!$D125,'All Items'!$D125&gt;=L$219),"→",IF(AND('All Items'!$C125&gt;'All Items'!$D125,'All Items'!$C125&lt;=L$219),"→",""))))))))</f>
        <v/>
      </c>
      <c r="M127" s="47" t="str">
        <f>IF('All Items'!$F125=M$219,"★",IF('All Items'!$E125=M$219,"●",IF('All Items'!$F125=M$219,"★",IF('All Items'!$C125=M$219,"→",IF('All Items'!$D125=M$219,"→",IF(AND(M$219&gt;='All Items'!$C125,M$219&lt;='All Items'!$D125),"→",IF(AND('All Items'!$C125&gt;'All Items'!$D125,'All Items'!$D125&gt;=M$219),"→",IF(AND('All Items'!$C125&gt;'All Items'!$D125,'All Items'!$C125&lt;=M$219),"→",""))))))))</f>
        <v/>
      </c>
      <c r="N127" s="49" t="str">
        <f>IF('All Items'!$F125=N$219,"★",IF('All Items'!$E125=N$219,"●",IF('All Items'!$F125=N$219,"★",IF('All Items'!$C125=N$219,"→",IF('All Items'!$D125=N$219,"→",IF(AND(N$219&gt;='All Items'!$C125,N$219&lt;='All Items'!$D125),"→",IF(AND('All Items'!$C125&gt;'All Items'!$D125,'All Items'!$D125&gt;=N$219),"→",IF(AND('All Items'!$C125&gt;'All Items'!$D125,'All Items'!$C125&lt;=N$219),"→",""))))))))</f>
        <v/>
      </c>
    </row>
    <row r="128" spans="1:14" x14ac:dyDescent="0.2">
      <c r="A128" s="97" t="str">
        <f>IF('All Items'!B126="","",HYPERLINK(VLOOKUP('All Items'!B126,Table26[],2,0),'All Items'!B126))</f>
        <v/>
      </c>
      <c r="B128" s="30" t="str">
        <f>IF('All Items'!A126="","",'All Items'!A126)</f>
        <v/>
      </c>
      <c r="C128" s="47" t="str">
        <f>IF('All Items'!$F126=C$219,"★",IF('All Items'!$E126=C$219,"●",IF('All Items'!$F126=C$219,"★",IF('All Items'!$C126=C$219,"→",IF('All Items'!$D126=C$219,"→",IF(AND(C$219&gt;='All Items'!$C126,C$219&lt;='All Items'!$D126),"→",IF(AND('All Items'!$C126&gt;'All Items'!$D126,'All Items'!$D126&gt;=C$219),"→",IF(AND('All Items'!$C126&gt;'All Items'!$D126,'All Items'!$C126&lt;=C$219),"→",""))))))))</f>
        <v/>
      </c>
      <c r="D128" s="49" t="str">
        <f>IF('All Items'!$F126=D$219,"★",IF('All Items'!$E126=D$219,"●",IF('All Items'!$F126=D$219,"★",IF('All Items'!$C126=D$219,"→",IF('All Items'!$D126=D$219,"→",IF(AND(D$219&gt;='All Items'!$C126,D$219&lt;='All Items'!$D126),"→",IF(AND('All Items'!$C126&gt;'All Items'!$D126,'All Items'!$D126&gt;=D$219),"→",IF(AND('All Items'!$C126&gt;'All Items'!$D126,'All Items'!$C126&lt;=D$219),"→",""))))))))</f>
        <v/>
      </c>
      <c r="E128" s="47" t="str">
        <f>IF('All Items'!$F126=E$219,"★",IF('All Items'!$E126=E$219,"●",IF('All Items'!$F126=E$219,"★",IF('All Items'!$C126=E$219,"→",IF('All Items'!$D126=E$219,"→",IF(AND(E$219&gt;='All Items'!$C126,E$219&lt;='All Items'!$D126),"→",IF(AND('All Items'!$C126&gt;'All Items'!$D126,'All Items'!$D126&gt;=E$219),"→",IF(AND('All Items'!$C126&gt;'All Items'!$D126,'All Items'!$C126&lt;=E$219),"→",""))))))))</f>
        <v/>
      </c>
      <c r="F128" s="49" t="str">
        <f>IF('All Items'!$F126=F$219,"★",IF('All Items'!$E126=F$219,"●",IF('All Items'!$F126=F$219,"★",IF('All Items'!$C126=F$219,"→",IF('All Items'!$D126=F$219,"→",IF(AND(F$219&gt;='All Items'!$C126,F$219&lt;='All Items'!$D126),"→",IF(AND('All Items'!$C126&gt;'All Items'!$D126,'All Items'!$D126&gt;=F$219),"→",IF(AND('All Items'!$C126&gt;'All Items'!$D126,'All Items'!$C126&lt;=F$219),"→",""))))))))</f>
        <v/>
      </c>
      <c r="G128" s="47" t="str">
        <f>IF('All Items'!$F126=G$219,"★",IF('All Items'!$E126=G$219,"●",IF('All Items'!$F126=G$219,"★",IF('All Items'!$C126=G$219,"→",IF('All Items'!$D126=G$219,"→",IF(AND(G$219&gt;='All Items'!$C126,G$219&lt;='All Items'!$D126),"→",IF(AND('All Items'!$C126&gt;'All Items'!$D126,'All Items'!$D126&gt;=G$219),"→",IF(AND('All Items'!$C126&gt;'All Items'!$D126,'All Items'!$C126&lt;=G$219),"→",""))))))))</f>
        <v/>
      </c>
      <c r="H128" s="49" t="str">
        <f>IF('All Items'!$F126=H$219,"★",IF('All Items'!$E126=H$219,"●",IF('All Items'!$F126=H$219,"★",IF('All Items'!$C126=H$219,"→",IF('All Items'!$D126=H$219,"→",IF(AND(H$219&gt;='All Items'!$C126,H$219&lt;='All Items'!$D126),"→",IF(AND('All Items'!$C126&gt;'All Items'!$D126,'All Items'!$D126&gt;=H$219),"→",IF(AND('All Items'!$C126&gt;'All Items'!$D126,'All Items'!$C126&lt;=H$219),"→",""))))))))</f>
        <v/>
      </c>
      <c r="I128" s="47" t="str">
        <f>IF('All Items'!$F126=I$219,"★",IF('All Items'!$E126=I$219,"●",IF('All Items'!$F126=I$219,"★",IF('All Items'!$C126=I$219,"→",IF('All Items'!$D126=I$219,"→",IF(AND(I$219&gt;='All Items'!$C126,I$219&lt;='All Items'!$D126),"→",IF(AND('All Items'!$C126&gt;'All Items'!$D126,'All Items'!$D126&gt;=I$219),"→",IF(AND('All Items'!$C126&gt;'All Items'!$D126,'All Items'!$C126&lt;=I$219),"→",""))))))))</f>
        <v/>
      </c>
      <c r="J128" s="49" t="str">
        <f>IF('All Items'!$F126=J$219,"★",IF('All Items'!$E126=J$219,"●",IF('All Items'!$F126=J$219,"★",IF('All Items'!$C126=J$219,"→",IF('All Items'!$D126=J$219,"→",IF(AND(J$219&gt;='All Items'!$C126,J$219&lt;='All Items'!$D126),"→",IF(AND('All Items'!$C126&gt;'All Items'!$D126,'All Items'!$D126&gt;=J$219),"→",IF(AND('All Items'!$C126&gt;'All Items'!$D126,'All Items'!$C126&lt;=J$219),"→",""))))))))</f>
        <v/>
      </c>
      <c r="K128" s="47" t="str">
        <f>IF('All Items'!$F126=K$219,"★",IF('All Items'!$E126=K$219,"●",IF('All Items'!$F126=K$219,"★",IF('All Items'!$C126=K$219,"→",IF('All Items'!$D126=K$219,"→",IF(AND(K$219&gt;='All Items'!$C126,K$219&lt;='All Items'!$D126),"→",IF(AND('All Items'!$C126&gt;'All Items'!$D126,'All Items'!$D126&gt;=K$219),"→",IF(AND('All Items'!$C126&gt;'All Items'!$D126,'All Items'!$C126&lt;=K$219),"→",""))))))))</f>
        <v/>
      </c>
      <c r="L128" s="49" t="str">
        <f>IF('All Items'!$F126=L$219,"★",IF('All Items'!$E126=L$219,"●",IF('All Items'!$F126=L$219,"★",IF('All Items'!$C126=L$219,"→",IF('All Items'!$D126=L$219,"→",IF(AND(L$219&gt;='All Items'!$C126,L$219&lt;='All Items'!$D126),"→",IF(AND('All Items'!$C126&gt;'All Items'!$D126,'All Items'!$D126&gt;=L$219),"→",IF(AND('All Items'!$C126&gt;'All Items'!$D126,'All Items'!$C126&lt;=L$219),"→",""))))))))</f>
        <v/>
      </c>
      <c r="M128" s="47" t="str">
        <f>IF('All Items'!$F126=M$219,"★",IF('All Items'!$E126=M$219,"●",IF('All Items'!$F126=M$219,"★",IF('All Items'!$C126=M$219,"→",IF('All Items'!$D126=M$219,"→",IF(AND(M$219&gt;='All Items'!$C126,M$219&lt;='All Items'!$D126),"→",IF(AND('All Items'!$C126&gt;'All Items'!$D126,'All Items'!$D126&gt;=M$219),"→",IF(AND('All Items'!$C126&gt;'All Items'!$D126,'All Items'!$C126&lt;=M$219),"→",""))))))))</f>
        <v/>
      </c>
      <c r="N128" s="49" t="str">
        <f>IF('All Items'!$F126=N$219,"★",IF('All Items'!$E126=N$219,"●",IF('All Items'!$F126=N$219,"★",IF('All Items'!$C126=N$219,"→",IF('All Items'!$D126=N$219,"→",IF(AND(N$219&gt;='All Items'!$C126,N$219&lt;='All Items'!$D126),"→",IF(AND('All Items'!$C126&gt;'All Items'!$D126,'All Items'!$D126&gt;=N$219),"→",IF(AND('All Items'!$C126&gt;'All Items'!$D126,'All Items'!$C126&lt;=N$219),"→",""))))))))</f>
        <v/>
      </c>
    </row>
    <row r="129" spans="1:14" x14ac:dyDescent="0.2">
      <c r="A129" s="97" t="str">
        <f>IF('All Items'!B127="","",HYPERLINK(VLOOKUP('All Items'!B127,Table26[],2,0),'All Items'!B127))</f>
        <v/>
      </c>
      <c r="B129" s="30" t="str">
        <f>IF('All Items'!A127="","",'All Items'!A127)</f>
        <v/>
      </c>
      <c r="C129" s="47" t="str">
        <f>IF('All Items'!$F127=C$219,"★",IF('All Items'!$E127=C$219,"●",IF('All Items'!$F127=C$219,"★",IF('All Items'!$C127=C$219,"→",IF('All Items'!$D127=C$219,"→",IF(AND(C$219&gt;='All Items'!$C127,C$219&lt;='All Items'!$D127),"→",IF(AND('All Items'!$C127&gt;'All Items'!$D127,'All Items'!$D127&gt;=C$219),"→",IF(AND('All Items'!$C127&gt;'All Items'!$D127,'All Items'!$C127&lt;=C$219),"→",""))))))))</f>
        <v/>
      </c>
      <c r="D129" s="49" t="str">
        <f>IF('All Items'!$F127=D$219,"★",IF('All Items'!$E127=D$219,"●",IF('All Items'!$F127=D$219,"★",IF('All Items'!$C127=D$219,"→",IF('All Items'!$D127=D$219,"→",IF(AND(D$219&gt;='All Items'!$C127,D$219&lt;='All Items'!$D127),"→",IF(AND('All Items'!$C127&gt;'All Items'!$D127,'All Items'!$D127&gt;=D$219),"→",IF(AND('All Items'!$C127&gt;'All Items'!$D127,'All Items'!$C127&lt;=D$219),"→",""))))))))</f>
        <v/>
      </c>
      <c r="E129" s="47" t="str">
        <f>IF('All Items'!$F127=E$219,"★",IF('All Items'!$E127=E$219,"●",IF('All Items'!$F127=E$219,"★",IF('All Items'!$C127=E$219,"→",IF('All Items'!$D127=E$219,"→",IF(AND(E$219&gt;='All Items'!$C127,E$219&lt;='All Items'!$D127),"→",IF(AND('All Items'!$C127&gt;'All Items'!$D127,'All Items'!$D127&gt;=E$219),"→",IF(AND('All Items'!$C127&gt;'All Items'!$D127,'All Items'!$C127&lt;=E$219),"→",""))))))))</f>
        <v/>
      </c>
      <c r="F129" s="49" t="str">
        <f>IF('All Items'!$F127=F$219,"★",IF('All Items'!$E127=F$219,"●",IF('All Items'!$F127=F$219,"★",IF('All Items'!$C127=F$219,"→",IF('All Items'!$D127=F$219,"→",IF(AND(F$219&gt;='All Items'!$C127,F$219&lt;='All Items'!$D127),"→",IF(AND('All Items'!$C127&gt;'All Items'!$D127,'All Items'!$D127&gt;=F$219),"→",IF(AND('All Items'!$C127&gt;'All Items'!$D127,'All Items'!$C127&lt;=F$219),"→",""))))))))</f>
        <v/>
      </c>
      <c r="G129" s="47" t="str">
        <f>IF('All Items'!$F127=G$219,"★",IF('All Items'!$E127=G$219,"●",IF('All Items'!$F127=G$219,"★",IF('All Items'!$C127=G$219,"→",IF('All Items'!$D127=G$219,"→",IF(AND(G$219&gt;='All Items'!$C127,G$219&lt;='All Items'!$D127),"→",IF(AND('All Items'!$C127&gt;'All Items'!$D127,'All Items'!$D127&gt;=G$219),"→",IF(AND('All Items'!$C127&gt;'All Items'!$D127,'All Items'!$C127&lt;=G$219),"→",""))))))))</f>
        <v/>
      </c>
      <c r="H129" s="49" t="str">
        <f>IF('All Items'!$F127=H$219,"★",IF('All Items'!$E127=H$219,"●",IF('All Items'!$F127=H$219,"★",IF('All Items'!$C127=H$219,"→",IF('All Items'!$D127=H$219,"→",IF(AND(H$219&gt;='All Items'!$C127,H$219&lt;='All Items'!$D127),"→",IF(AND('All Items'!$C127&gt;'All Items'!$D127,'All Items'!$D127&gt;=H$219),"→",IF(AND('All Items'!$C127&gt;'All Items'!$D127,'All Items'!$C127&lt;=H$219),"→",""))))))))</f>
        <v/>
      </c>
      <c r="I129" s="47" t="str">
        <f>IF('All Items'!$F127=I$219,"★",IF('All Items'!$E127=I$219,"●",IF('All Items'!$F127=I$219,"★",IF('All Items'!$C127=I$219,"→",IF('All Items'!$D127=I$219,"→",IF(AND(I$219&gt;='All Items'!$C127,I$219&lt;='All Items'!$D127),"→",IF(AND('All Items'!$C127&gt;'All Items'!$D127,'All Items'!$D127&gt;=I$219),"→",IF(AND('All Items'!$C127&gt;'All Items'!$D127,'All Items'!$C127&lt;=I$219),"→",""))))))))</f>
        <v/>
      </c>
      <c r="J129" s="49" t="str">
        <f>IF('All Items'!$F127=J$219,"★",IF('All Items'!$E127=J$219,"●",IF('All Items'!$F127=J$219,"★",IF('All Items'!$C127=J$219,"→",IF('All Items'!$D127=J$219,"→",IF(AND(J$219&gt;='All Items'!$C127,J$219&lt;='All Items'!$D127),"→",IF(AND('All Items'!$C127&gt;'All Items'!$D127,'All Items'!$D127&gt;=J$219),"→",IF(AND('All Items'!$C127&gt;'All Items'!$D127,'All Items'!$C127&lt;=J$219),"→",""))))))))</f>
        <v/>
      </c>
      <c r="K129" s="47" t="str">
        <f>IF('All Items'!$F127=K$219,"★",IF('All Items'!$E127=K$219,"●",IF('All Items'!$F127=K$219,"★",IF('All Items'!$C127=K$219,"→",IF('All Items'!$D127=K$219,"→",IF(AND(K$219&gt;='All Items'!$C127,K$219&lt;='All Items'!$D127),"→",IF(AND('All Items'!$C127&gt;'All Items'!$D127,'All Items'!$D127&gt;=K$219),"→",IF(AND('All Items'!$C127&gt;'All Items'!$D127,'All Items'!$C127&lt;=K$219),"→",""))))))))</f>
        <v/>
      </c>
      <c r="L129" s="49" t="str">
        <f>IF('All Items'!$F127=L$219,"★",IF('All Items'!$E127=L$219,"●",IF('All Items'!$F127=L$219,"★",IF('All Items'!$C127=L$219,"→",IF('All Items'!$D127=L$219,"→",IF(AND(L$219&gt;='All Items'!$C127,L$219&lt;='All Items'!$D127),"→",IF(AND('All Items'!$C127&gt;'All Items'!$D127,'All Items'!$D127&gt;=L$219),"→",IF(AND('All Items'!$C127&gt;'All Items'!$D127,'All Items'!$C127&lt;=L$219),"→",""))))))))</f>
        <v/>
      </c>
      <c r="M129" s="47" t="str">
        <f>IF('All Items'!$F127=M$219,"★",IF('All Items'!$E127=M$219,"●",IF('All Items'!$F127=M$219,"★",IF('All Items'!$C127=M$219,"→",IF('All Items'!$D127=M$219,"→",IF(AND(M$219&gt;='All Items'!$C127,M$219&lt;='All Items'!$D127),"→",IF(AND('All Items'!$C127&gt;'All Items'!$D127,'All Items'!$D127&gt;=M$219),"→",IF(AND('All Items'!$C127&gt;'All Items'!$D127,'All Items'!$C127&lt;=M$219),"→",""))))))))</f>
        <v/>
      </c>
      <c r="N129" s="49" t="str">
        <f>IF('All Items'!$F127=N$219,"★",IF('All Items'!$E127=N$219,"●",IF('All Items'!$F127=N$219,"★",IF('All Items'!$C127=N$219,"→",IF('All Items'!$D127=N$219,"→",IF(AND(N$219&gt;='All Items'!$C127,N$219&lt;='All Items'!$D127),"→",IF(AND('All Items'!$C127&gt;'All Items'!$D127,'All Items'!$D127&gt;=N$219),"→",IF(AND('All Items'!$C127&gt;'All Items'!$D127,'All Items'!$C127&lt;=N$219),"→",""))))))))</f>
        <v/>
      </c>
    </row>
    <row r="130" spans="1:14" x14ac:dyDescent="0.2">
      <c r="A130" s="97" t="str">
        <f>IF('All Items'!B128="","",HYPERLINK(VLOOKUP('All Items'!B128,Table26[],2,0),'All Items'!B128))</f>
        <v/>
      </c>
      <c r="B130" s="30" t="str">
        <f>IF('All Items'!A128="","",'All Items'!A128)</f>
        <v/>
      </c>
      <c r="C130" s="47" t="str">
        <f>IF('All Items'!$F128=C$219,"★",IF('All Items'!$E128=C$219,"●",IF('All Items'!$F128=C$219,"★",IF('All Items'!$C128=C$219,"→",IF('All Items'!$D128=C$219,"→",IF(AND(C$219&gt;='All Items'!$C128,C$219&lt;='All Items'!$D128),"→",IF(AND('All Items'!$C128&gt;'All Items'!$D128,'All Items'!$D128&gt;=C$219),"→",IF(AND('All Items'!$C128&gt;'All Items'!$D128,'All Items'!$C128&lt;=C$219),"→",""))))))))</f>
        <v/>
      </c>
      <c r="D130" s="49" t="str">
        <f>IF('All Items'!$F128=D$219,"★",IF('All Items'!$E128=D$219,"●",IF('All Items'!$F128=D$219,"★",IF('All Items'!$C128=D$219,"→",IF('All Items'!$D128=D$219,"→",IF(AND(D$219&gt;='All Items'!$C128,D$219&lt;='All Items'!$D128),"→",IF(AND('All Items'!$C128&gt;'All Items'!$D128,'All Items'!$D128&gt;=D$219),"→",IF(AND('All Items'!$C128&gt;'All Items'!$D128,'All Items'!$C128&lt;=D$219),"→",""))))))))</f>
        <v/>
      </c>
      <c r="E130" s="47" t="str">
        <f>IF('All Items'!$F128=E$219,"★",IF('All Items'!$E128=E$219,"●",IF('All Items'!$F128=E$219,"★",IF('All Items'!$C128=E$219,"→",IF('All Items'!$D128=E$219,"→",IF(AND(E$219&gt;='All Items'!$C128,E$219&lt;='All Items'!$D128),"→",IF(AND('All Items'!$C128&gt;'All Items'!$D128,'All Items'!$D128&gt;=E$219),"→",IF(AND('All Items'!$C128&gt;'All Items'!$D128,'All Items'!$C128&lt;=E$219),"→",""))))))))</f>
        <v/>
      </c>
      <c r="F130" s="49" t="str">
        <f>IF('All Items'!$F128=F$219,"★",IF('All Items'!$E128=F$219,"●",IF('All Items'!$F128=F$219,"★",IF('All Items'!$C128=F$219,"→",IF('All Items'!$D128=F$219,"→",IF(AND(F$219&gt;='All Items'!$C128,F$219&lt;='All Items'!$D128),"→",IF(AND('All Items'!$C128&gt;'All Items'!$D128,'All Items'!$D128&gt;=F$219),"→",IF(AND('All Items'!$C128&gt;'All Items'!$D128,'All Items'!$C128&lt;=F$219),"→",""))))))))</f>
        <v/>
      </c>
      <c r="G130" s="47" t="str">
        <f>IF('All Items'!$F128=G$219,"★",IF('All Items'!$E128=G$219,"●",IF('All Items'!$F128=G$219,"★",IF('All Items'!$C128=G$219,"→",IF('All Items'!$D128=G$219,"→",IF(AND(G$219&gt;='All Items'!$C128,G$219&lt;='All Items'!$D128),"→",IF(AND('All Items'!$C128&gt;'All Items'!$D128,'All Items'!$D128&gt;=G$219),"→",IF(AND('All Items'!$C128&gt;'All Items'!$D128,'All Items'!$C128&lt;=G$219),"→",""))))))))</f>
        <v/>
      </c>
      <c r="H130" s="49" t="str">
        <f>IF('All Items'!$F128=H$219,"★",IF('All Items'!$E128=H$219,"●",IF('All Items'!$F128=H$219,"★",IF('All Items'!$C128=H$219,"→",IF('All Items'!$D128=H$219,"→",IF(AND(H$219&gt;='All Items'!$C128,H$219&lt;='All Items'!$D128),"→",IF(AND('All Items'!$C128&gt;'All Items'!$D128,'All Items'!$D128&gt;=H$219),"→",IF(AND('All Items'!$C128&gt;'All Items'!$D128,'All Items'!$C128&lt;=H$219),"→",""))))))))</f>
        <v/>
      </c>
      <c r="I130" s="47" t="str">
        <f>IF('All Items'!$F128=I$219,"★",IF('All Items'!$E128=I$219,"●",IF('All Items'!$F128=I$219,"★",IF('All Items'!$C128=I$219,"→",IF('All Items'!$D128=I$219,"→",IF(AND(I$219&gt;='All Items'!$C128,I$219&lt;='All Items'!$D128),"→",IF(AND('All Items'!$C128&gt;'All Items'!$D128,'All Items'!$D128&gt;=I$219),"→",IF(AND('All Items'!$C128&gt;'All Items'!$D128,'All Items'!$C128&lt;=I$219),"→",""))))))))</f>
        <v/>
      </c>
      <c r="J130" s="49" t="str">
        <f>IF('All Items'!$F128=J$219,"★",IF('All Items'!$E128=J$219,"●",IF('All Items'!$F128=J$219,"★",IF('All Items'!$C128=J$219,"→",IF('All Items'!$D128=J$219,"→",IF(AND(J$219&gt;='All Items'!$C128,J$219&lt;='All Items'!$D128),"→",IF(AND('All Items'!$C128&gt;'All Items'!$D128,'All Items'!$D128&gt;=J$219),"→",IF(AND('All Items'!$C128&gt;'All Items'!$D128,'All Items'!$C128&lt;=J$219),"→",""))))))))</f>
        <v/>
      </c>
      <c r="K130" s="47" t="str">
        <f>IF('All Items'!$F128=K$219,"★",IF('All Items'!$E128=K$219,"●",IF('All Items'!$F128=K$219,"★",IF('All Items'!$C128=K$219,"→",IF('All Items'!$D128=K$219,"→",IF(AND(K$219&gt;='All Items'!$C128,K$219&lt;='All Items'!$D128),"→",IF(AND('All Items'!$C128&gt;'All Items'!$D128,'All Items'!$D128&gt;=K$219),"→",IF(AND('All Items'!$C128&gt;'All Items'!$D128,'All Items'!$C128&lt;=K$219),"→",""))))))))</f>
        <v/>
      </c>
      <c r="L130" s="49" t="str">
        <f>IF('All Items'!$F128=L$219,"★",IF('All Items'!$E128=L$219,"●",IF('All Items'!$F128=L$219,"★",IF('All Items'!$C128=L$219,"→",IF('All Items'!$D128=L$219,"→",IF(AND(L$219&gt;='All Items'!$C128,L$219&lt;='All Items'!$D128),"→",IF(AND('All Items'!$C128&gt;'All Items'!$D128,'All Items'!$D128&gt;=L$219),"→",IF(AND('All Items'!$C128&gt;'All Items'!$D128,'All Items'!$C128&lt;=L$219),"→",""))))))))</f>
        <v/>
      </c>
      <c r="M130" s="47" t="str">
        <f>IF('All Items'!$F128=M$219,"★",IF('All Items'!$E128=M$219,"●",IF('All Items'!$F128=M$219,"★",IF('All Items'!$C128=M$219,"→",IF('All Items'!$D128=M$219,"→",IF(AND(M$219&gt;='All Items'!$C128,M$219&lt;='All Items'!$D128),"→",IF(AND('All Items'!$C128&gt;'All Items'!$D128,'All Items'!$D128&gt;=M$219),"→",IF(AND('All Items'!$C128&gt;'All Items'!$D128,'All Items'!$C128&lt;=M$219),"→",""))))))))</f>
        <v/>
      </c>
      <c r="N130" s="49" t="str">
        <f>IF('All Items'!$F128=N$219,"★",IF('All Items'!$E128=N$219,"●",IF('All Items'!$F128=N$219,"★",IF('All Items'!$C128=N$219,"→",IF('All Items'!$D128=N$219,"→",IF(AND(N$219&gt;='All Items'!$C128,N$219&lt;='All Items'!$D128),"→",IF(AND('All Items'!$C128&gt;'All Items'!$D128,'All Items'!$D128&gt;=N$219),"→",IF(AND('All Items'!$C128&gt;'All Items'!$D128,'All Items'!$C128&lt;=N$219),"→",""))))))))</f>
        <v/>
      </c>
    </row>
    <row r="131" spans="1:14" x14ac:dyDescent="0.2">
      <c r="A131" s="97" t="str">
        <f>IF('All Items'!B129="","",HYPERLINK(VLOOKUP('All Items'!B129,Table26[],2,0),'All Items'!B129))</f>
        <v/>
      </c>
      <c r="B131" s="30" t="str">
        <f>IF('All Items'!A129="","",'All Items'!A129)</f>
        <v/>
      </c>
      <c r="C131" s="47" t="str">
        <f>IF('All Items'!$F129=C$219,"★",IF('All Items'!$E129=C$219,"●",IF('All Items'!$F129=C$219,"★",IF('All Items'!$C129=C$219,"→",IF('All Items'!$D129=C$219,"→",IF(AND(C$219&gt;='All Items'!$C129,C$219&lt;='All Items'!$D129),"→",IF(AND('All Items'!$C129&gt;'All Items'!$D129,'All Items'!$D129&gt;=C$219),"→",IF(AND('All Items'!$C129&gt;'All Items'!$D129,'All Items'!$C129&lt;=C$219),"→",""))))))))</f>
        <v/>
      </c>
      <c r="D131" s="49" t="str">
        <f>IF('All Items'!$F129=D$219,"★",IF('All Items'!$E129=D$219,"●",IF('All Items'!$F129=D$219,"★",IF('All Items'!$C129=D$219,"→",IF('All Items'!$D129=D$219,"→",IF(AND(D$219&gt;='All Items'!$C129,D$219&lt;='All Items'!$D129),"→",IF(AND('All Items'!$C129&gt;'All Items'!$D129,'All Items'!$D129&gt;=D$219),"→",IF(AND('All Items'!$C129&gt;'All Items'!$D129,'All Items'!$C129&lt;=D$219),"→",""))))))))</f>
        <v/>
      </c>
      <c r="E131" s="47" t="str">
        <f>IF('All Items'!$F129=E$219,"★",IF('All Items'!$E129=E$219,"●",IF('All Items'!$F129=E$219,"★",IF('All Items'!$C129=E$219,"→",IF('All Items'!$D129=E$219,"→",IF(AND(E$219&gt;='All Items'!$C129,E$219&lt;='All Items'!$D129),"→",IF(AND('All Items'!$C129&gt;'All Items'!$D129,'All Items'!$D129&gt;=E$219),"→",IF(AND('All Items'!$C129&gt;'All Items'!$D129,'All Items'!$C129&lt;=E$219),"→",""))))))))</f>
        <v/>
      </c>
      <c r="F131" s="49" t="str">
        <f>IF('All Items'!$F129=F$219,"★",IF('All Items'!$E129=F$219,"●",IF('All Items'!$F129=F$219,"★",IF('All Items'!$C129=F$219,"→",IF('All Items'!$D129=F$219,"→",IF(AND(F$219&gt;='All Items'!$C129,F$219&lt;='All Items'!$D129),"→",IF(AND('All Items'!$C129&gt;'All Items'!$D129,'All Items'!$D129&gt;=F$219),"→",IF(AND('All Items'!$C129&gt;'All Items'!$D129,'All Items'!$C129&lt;=F$219),"→",""))))))))</f>
        <v/>
      </c>
      <c r="G131" s="47" t="str">
        <f>IF('All Items'!$F129=G$219,"★",IF('All Items'!$E129=G$219,"●",IF('All Items'!$F129=G$219,"★",IF('All Items'!$C129=G$219,"→",IF('All Items'!$D129=G$219,"→",IF(AND(G$219&gt;='All Items'!$C129,G$219&lt;='All Items'!$D129),"→",IF(AND('All Items'!$C129&gt;'All Items'!$D129,'All Items'!$D129&gt;=G$219),"→",IF(AND('All Items'!$C129&gt;'All Items'!$D129,'All Items'!$C129&lt;=G$219),"→",""))))))))</f>
        <v/>
      </c>
      <c r="H131" s="49" t="str">
        <f>IF('All Items'!$F129=H$219,"★",IF('All Items'!$E129=H$219,"●",IF('All Items'!$F129=H$219,"★",IF('All Items'!$C129=H$219,"→",IF('All Items'!$D129=H$219,"→",IF(AND(H$219&gt;='All Items'!$C129,H$219&lt;='All Items'!$D129),"→",IF(AND('All Items'!$C129&gt;'All Items'!$D129,'All Items'!$D129&gt;=H$219),"→",IF(AND('All Items'!$C129&gt;'All Items'!$D129,'All Items'!$C129&lt;=H$219),"→",""))))))))</f>
        <v/>
      </c>
      <c r="I131" s="47" t="str">
        <f>IF('All Items'!$F129=I$219,"★",IF('All Items'!$E129=I$219,"●",IF('All Items'!$F129=I$219,"★",IF('All Items'!$C129=I$219,"→",IF('All Items'!$D129=I$219,"→",IF(AND(I$219&gt;='All Items'!$C129,I$219&lt;='All Items'!$D129),"→",IF(AND('All Items'!$C129&gt;'All Items'!$D129,'All Items'!$D129&gt;=I$219),"→",IF(AND('All Items'!$C129&gt;'All Items'!$D129,'All Items'!$C129&lt;=I$219),"→",""))))))))</f>
        <v/>
      </c>
      <c r="J131" s="49" t="str">
        <f>IF('All Items'!$F129=J$219,"★",IF('All Items'!$E129=J$219,"●",IF('All Items'!$F129=J$219,"★",IF('All Items'!$C129=J$219,"→",IF('All Items'!$D129=J$219,"→",IF(AND(J$219&gt;='All Items'!$C129,J$219&lt;='All Items'!$D129),"→",IF(AND('All Items'!$C129&gt;'All Items'!$D129,'All Items'!$D129&gt;=J$219),"→",IF(AND('All Items'!$C129&gt;'All Items'!$D129,'All Items'!$C129&lt;=J$219),"→",""))))))))</f>
        <v/>
      </c>
      <c r="K131" s="47" t="str">
        <f>IF('All Items'!$F129=K$219,"★",IF('All Items'!$E129=K$219,"●",IF('All Items'!$F129=K$219,"★",IF('All Items'!$C129=K$219,"→",IF('All Items'!$D129=K$219,"→",IF(AND(K$219&gt;='All Items'!$C129,K$219&lt;='All Items'!$D129),"→",IF(AND('All Items'!$C129&gt;'All Items'!$D129,'All Items'!$D129&gt;=K$219),"→",IF(AND('All Items'!$C129&gt;'All Items'!$D129,'All Items'!$C129&lt;=K$219),"→",""))))))))</f>
        <v/>
      </c>
      <c r="L131" s="49" t="str">
        <f>IF('All Items'!$F129=L$219,"★",IF('All Items'!$E129=L$219,"●",IF('All Items'!$F129=L$219,"★",IF('All Items'!$C129=L$219,"→",IF('All Items'!$D129=L$219,"→",IF(AND(L$219&gt;='All Items'!$C129,L$219&lt;='All Items'!$D129),"→",IF(AND('All Items'!$C129&gt;'All Items'!$D129,'All Items'!$D129&gt;=L$219),"→",IF(AND('All Items'!$C129&gt;'All Items'!$D129,'All Items'!$C129&lt;=L$219),"→",""))))))))</f>
        <v/>
      </c>
      <c r="M131" s="47" t="str">
        <f>IF('All Items'!$F129=M$219,"★",IF('All Items'!$E129=M$219,"●",IF('All Items'!$F129=M$219,"★",IF('All Items'!$C129=M$219,"→",IF('All Items'!$D129=M$219,"→",IF(AND(M$219&gt;='All Items'!$C129,M$219&lt;='All Items'!$D129),"→",IF(AND('All Items'!$C129&gt;'All Items'!$D129,'All Items'!$D129&gt;=M$219),"→",IF(AND('All Items'!$C129&gt;'All Items'!$D129,'All Items'!$C129&lt;=M$219),"→",""))))))))</f>
        <v/>
      </c>
      <c r="N131" s="49" t="str">
        <f>IF('All Items'!$F129=N$219,"★",IF('All Items'!$E129=N$219,"●",IF('All Items'!$F129=N$219,"★",IF('All Items'!$C129=N$219,"→",IF('All Items'!$D129=N$219,"→",IF(AND(N$219&gt;='All Items'!$C129,N$219&lt;='All Items'!$D129),"→",IF(AND('All Items'!$C129&gt;'All Items'!$D129,'All Items'!$D129&gt;=N$219),"→",IF(AND('All Items'!$C129&gt;'All Items'!$D129,'All Items'!$C129&lt;=N$219),"→",""))))))))</f>
        <v/>
      </c>
    </row>
    <row r="132" spans="1:14" x14ac:dyDescent="0.2">
      <c r="A132" s="97" t="str">
        <f>IF('All Items'!B130="","",HYPERLINK(VLOOKUP('All Items'!B130,Table26[],2,0),'All Items'!B130))</f>
        <v/>
      </c>
      <c r="B132" s="30" t="str">
        <f>IF('All Items'!A130="","",'All Items'!A130)</f>
        <v/>
      </c>
      <c r="C132" s="47" t="str">
        <f>IF('All Items'!$F130=C$219,"★",IF('All Items'!$E130=C$219,"●",IF('All Items'!$F130=C$219,"★",IF('All Items'!$C130=C$219,"→",IF('All Items'!$D130=C$219,"→",IF(AND(C$219&gt;='All Items'!$C130,C$219&lt;='All Items'!$D130),"→",IF(AND('All Items'!$C130&gt;'All Items'!$D130,'All Items'!$D130&gt;=C$219),"→",IF(AND('All Items'!$C130&gt;'All Items'!$D130,'All Items'!$C130&lt;=C$219),"→",""))))))))</f>
        <v/>
      </c>
      <c r="D132" s="49" t="str">
        <f>IF('All Items'!$F130=D$219,"★",IF('All Items'!$E130=D$219,"●",IF('All Items'!$F130=D$219,"★",IF('All Items'!$C130=D$219,"→",IF('All Items'!$D130=D$219,"→",IF(AND(D$219&gt;='All Items'!$C130,D$219&lt;='All Items'!$D130),"→",IF(AND('All Items'!$C130&gt;'All Items'!$D130,'All Items'!$D130&gt;=D$219),"→",IF(AND('All Items'!$C130&gt;'All Items'!$D130,'All Items'!$C130&lt;=D$219),"→",""))))))))</f>
        <v/>
      </c>
      <c r="E132" s="47" t="str">
        <f>IF('All Items'!$F130=E$219,"★",IF('All Items'!$E130=E$219,"●",IF('All Items'!$F130=E$219,"★",IF('All Items'!$C130=E$219,"→",IF('All Items'!$D130=E$219,"→",IF(AND(E$219&gt;='All Items'!$C130,E$219&lt;='All Items'!$D130),"→",IF(AND('All Items'!$C130&gt;'All Items'!$D130,'All Items'!$D130&gt;=E$219),"→",IF(AND('All Items'!$C130&gt;'All Items'!$D130,'All Items'!$C130&lt;=E$219),"→",""))))))))</f>
        <v/>
      </c>
      <c r="F132" s="49" t="str">
        <f>IF('All Items'!$F130=F$219,"★",IF('All Items'!$E130=F$219,"●",IF('All Items'!$F130=F$219,"★",IF('All Items'!$C130=F$219,"→",IF('All Items'!$D130=F$219,"→",IF(AND(F$219&gt;='All Items'!$C130,F$219&lt;='All Items'!$D130),"→",IF(AND('All Items'!$C130&gt;'All Items'!$D130,'All Items'!$D130&gt;=F$219),"→",IF(AND('All Items'!$C130&gt;'All Items'!$D130,'All Items'!$C130&lt;=F$219),"→",""))))))))</f>
        <v/>
      </c>
      <c r="G132" s="47" t="str">
        <f>IF('All Items'!$F130=G$219,"★",IF('All Items'!$E130=G$219,"●",IF('All Items'!$F130=G$219,"★",IF('All Items'!$C130=G$219,"→",IF('All Items'!$D130=G$219,"→",IF(AND(G$219&gt;='All Items'!$C130,G$219&lt;='All Items'!$D130),"→",IF(AND('All Items'!$C130&gt;'All Items'!$D130,'All Items'!$D130&gt;=G$219),"→",IF(AND('All Items'!$C130&gt;'All Items'!$D130,'All Items'!$C130&lt;=G$219),"→",""))))))))</f>
        <v/>
      </c>
      <c r="H132" s="49" t="str">
        <f>IF('All Items'!$F130=H$219,"★",IF('All Items'!$E130=H$219,"●",IF('All Items'!$F130=H$219,"★",IF('All Items'!$C130=H$219,"→",IF('All Items'!$D130=H$219,"→",IF(AND(H$219&gt;='All Items'!$C130,H$219&lt;='All Items'!$D130),"→",IF(AND('All Items'!$C130&gt;'All Items'!$D130,'All Items'!$D130&gt;=H$219),"→",IF(AND('All Items'!$C130&gt;'All Items'!$D130,'All Items'!$C130&lt;=H$219),"→",""))))))))</f>
        <v/>
      </c>
      <c r="I132" s="47" t="str">
        <f>IF('All Items'!$F130=I$219,"★",IF('All Items'!$E130=I$219,"●",IF('All Items'!$F130=I$219,"★",IF('All Items'!$C130=I$219,"→",IF('All Items'!$D130=I$219,"→",IF(AND(I$219&gt;='All Items'!$C130,I$219&lt;='All Items'!$D130),"→",IF(AND('All Items'!$C130&gt;'All Items'!$D130,'All Items'!$D130&gt;=I$219),"→",IF(AND('All Items'!$C130&gt;'All Items'!$D130,'All Items'!$C130&lt;=I$219),"→",""))))))))</f>
        <v/>
      </c>
      <c r="J132" s="49" t="str">
        <f>IF('All Items'!$F130=J$219,"★",IF('All Items'!$E130=J$219,"●",IF('All Items'!$F130=J$219,"★",IF('All Items'!$C130=J$219,"→",IF('All Items'!$D130=J$219,"→",IF(AND(J$219&gt;='All Items'!$C130,J$219&lt;='All Items'!$D130),"→",IF(AND('All Items'!$C130&gt;'All Items'!$D130,'All Items'!$D130&gt;=J$219),"→",IF(AND('All Items'!$C130&gt;'All Items'!$D130,'All Items'!$C130&lt;=J$219),"→",""))))))))</f>
        <v/>
      </c>
      <c r="K132" s="47" t="str">
        <f>IF('All Items'!$F130=K$219,"★",IF('All Items'!$E130=K$219,"●",IF('All Items'!$F130=K$219,"★",IF('All Items'!$C130=K$219,"→",IF('All Items'!$D130=K$219,"→",IF(AND(K$219&gt;='All Items'!$C130,K$219&lt;='All Items'!$D130),"→",IF(AND('All Items'!$C130&gt;'All Items'!$D130,'All Items'!$D130&gt;=K$219),"→",IF(AND('All Items'!$C130&gt;'All Items'!$D130,'All Items'!$C130&lt;=K$219),"→",""))))))))</f>
        <v/>
      </c>
      <c r="L132" s="49" t="str">
        <f>IF('All Items'!$F130=L$219,"★",IF('All Items'!$E130=L$219,"●",IF('All Items'!$F130=L$219,"★",IF('All Items'!$C130=L$219,"→",IF('All Items'!$D130=L$219,"→",IF(AND(L$219&gt;='All Items'!$C130,L$219&lt;='All Items'!$D130),"→",IF(AND('All Items'!$C130&gt;'All Items'!$D130,'All Items'!$D130&gt;=L$219),"→",IF(AND('All Items'!$C130&gt;'All Items'!$D130,'All Items'!$C130&lt;=L$219),"→",""))))))))</f>
        <v/>
      </c>
      <c r="M132" s="47" t="str">
        <f>IF('All Items'!$F130=M$219,"★",IF('All Items'!$E130=M$219,"●",IF('All Items'!$F130=M$219,"★",IF('All Items'!$C130=M$219,"→",IF('All Items'!$D130=M$219,"→",IF(AND(M$219&gt;='All Items'!$C130,M$219&lt;='All Items'!$D130),"→",IF(AND('All Items'!$C130&gt;'All Items'!$D130,'All Items'!$D130&gt;=M$219),"→",IF(AND('All Items'!$C130&gt;'All Items'!$D130,'All Items'!$C130&lt;=M$219),"→",""))))))))</f>
        <v/>
      </c>
      <c r="N132" s="49" t="str">
        <f>IF('All Items'!$F130=N$219,"★",IF('All Items'!$E130=N$219,"●",IF('All Items'!$F130=N$219,"★",IF('All Items'!$C130=N$219,"→",IF('All Items'!$D130=N$219,"→",IF(AND(N$219&gt;='All Items'!$C130,N$219&lt;='All Items'!$D130),"→",IF(AND('All Items'!$C130&gt;'All Items'!$D130,'All Items'!$D130&gt;=N$219),"→",IF(AND('All Items'!$C130&gt;'All Items'!$D130,'All Items'!$C130&lt;=N$219),"→",""))))))))</f>
        <v/>
      </c>
    </row>
    <row r="133" spans="1:14" x14ac:dyDescent="0.2">
      <c r="A133" s="97" t="str">
        <f>IF('All Items'!B131="","",HYPERLINK(VLOOKUP('All Items'!B131,Table26[],2,0),'All Items'!B131))</f>
        <v/>
      </c>
      <c r="B133" s="30" t="str">
        <f>IF('All Items'!A131="","",'All Items'!A131)</f>
        <v/>
      </c>
      <c r="C133" s="47" t="str">
        <f>IF('All Items'!$F131=C$219,"★",IF('All Items'!$E131=C$219,"●",IF('All Items'!$F131=C$219,"★",IF('All Items'!$C131=C$219,"→",IF('All Items'!$D131=C$219,"→",IF(AND(C$219&gt;='All Items'!$C131,C$219&lt;='All Items'!$D131),"→",IF(AND('All Items'!$C131&gt;'All Items'!$D131,'All Items'!$D131&gt;=C$219),"→",IF(AND('All Items'!$C131&gt;'All Items'!$D131,'All Items'!$C131&lt;=C$219),"→",""))))))))</f>
        <v/>
      </c>
      <c r="D133" s="49" t="str">
        <f>IF('All Items'!$F131=D$219,"★",IF('All Items'!$E131=D$219,"●",IF('All Items'!$F131=D$219,"★",IF('All Items'!$C131=D$219,"→",IF('All Items'!$D131=D$219,"→",IF(AND(D$219&gt;='All Items'!$C131,D$219&lt;='All Items'!$D131),"→",IF(AND('All Items'!$C131&gt;'All Items'!$D131,'All Items'!$D131&gt;=D$219),"→",IF(AND('All Items'!$C131&gt;'All Items'!$D131,'All Items'!$C131&lt;=D$219),"→",""))))))))</f>
        <v/>
      </c>
      <c r="E133" s="47" t="str">
        <f>IF('All Items'!$F131=E$219,"★",IF('All Items'!$E131=E$219,"●",IF('All Items'!$F131=E$219,"★",IF('All Items'!$C131=E$219,"→",IF('All Items'!$D131=E$219,"→",IF(AND(E$219&gt;='All Items'!$C131,E$219&lt;='All Items'!$D131),"→",IF(AND('All Items'!$C131&gt;'All Items'!$D131,'All Items'!$D131&gt;=E$219),"→",IF(AND('All Items'!$C131&gt;'All Items'!$D131,'All Items'!$C131&lt;=E$219),"→",""))))))))</f>
        <v/>
      </c>
      <c r="F133" s="49" t="str">
        <f>IF('All Items'!$F131=F$219,"★",IF('All Items'!$E131=F$219,"●",IF('All Items'!$F131=F$219,"★",IF('All Items'!$C131=F$219,"→",IF('All Items'!$D131=F$219,"→",IF(AND(F$219&gt;='All Items'!$C131,F$219&lt;='All Items'!$D131),"→",IF(AND('All Items'!$C131&gt;'All Items'!$D131,'All Items'!$D131&gt;=F$219),"→",IF(AND('All Items'!$C131&gt;'All Items'!$D131,'All Items'!$C131&lt;=F$219),"→",""))))))))</f>
        <v/>
      </c>
      <c r="G133" s="47" t="str">
        <f>IF('All Items'!$F131=G$219,"★",IF('All Items'!$E131=G$219,"●",IF('All Items'!$F131=G$219,"★",IF('All Items'!$C131=G$219,"→",IF('All Items'!$D131=G$219,"→",IF(AND(G$219&gt;='All Items'!$C131,G$219&lt;='All Items'!$D131),"→",IF(AND('All Items'!$C131&gt;'All Items'!$D131,'All Items'!$D131&gt;=G$219),"→",IF(AND('All Items'!$C131&gt;'All Items'!$D131,'All Items'!$C131&lt;=G$219),"→",""))))))))</f>
        <v/>
      </c>
      <c r="H133" s="49" t="str">
        <f>IF('All Items'!$F131=H$219,"★",IF('All Items'!$E131=H$219,"●",IF('All Items'!$F131=H$219,"★",IF('All Items'!$C131=H$219,"→",IF('All Items'!$D131=H$219,"→",IF(AND(H$219&gt;='All Items'!$C131,H$219&lt;='All Items'!$D131),"→",IF(AND('All Items'!$C131&gt;'All Items'!$D131,'All Items'!$D131&gt;=H$219),"→",IF(AND('All Items'!$C131&gt;'All Items'!$D131,'All Items'!$C131&lt;=H$219),"→",""))))))))</f>
        <v/>
      </c>
      <c r="I133" s="47" t="str">
        <f>IF('All Items'!$F131=I$219,"★",IF('All Items'!$E131=I$219,"●",IF('All Items'!$F131=I$219,"★",IF('All Items'!$C131=I$219,"→",IF('All Items'!$D131=I$219,"→",IF(AND(I$219&gt;='All Items'!$C131,I$219&lt;='All Items'!$D131),"→",IF(AND('All Items'!$C131&gt;'All Items'!$D131,'All Items'!$D131&gt;=I$219),"→",IF(AND('All Items'!$C131&gt;'All Items'!$D131,'All Items'!$C131&lt;=I$219),"→",""))))))))</f>
        <v/>
      </c>
      <c r="J133" s="49" t="str">
        <f>IF('All Items'!$F131=J$219,"★",IF('All Items'!$E131=J$219,"●",IF('All Items'!$F131=J$219,"★",IF('All Items'!$C131=J$219,"→",IF('All Items'!$D131=J$219,"→",IF(AND(J$219&gt;='All Items'!$C131,J$219&lt;='All Items'!$D131),"→",IF(AND('All Items'!$C131&gt;'All Items'!$D131,'All Items'!$D131&gt;=J$219),"→",IF(AND('All Items'!$C131&gt;'All Items'!$D131,'All Items'!$C131&lt;=J$219),"→",""))))))))</f>
        <v/>
      </c>
      <c r="K133" s="47" t="str">
        <f>IF('All Items'!$F131=K$219,"★",IF('All Items'!$E131=K$219,"●",IF('All Items'!$F131=K$219,"★",IF('All Items'!$C131=K$219,"→",IF('All Items'!$D131=K$219,"→",IF(AND(K$219&gt;='All Items'!$C131,K$219&lt;='All Items'!$D131),"→",IF(AND('All Items'!$C131&gt;'All Items'!$D131,'All Items'!$D131&gt;=K$219),"→",IF(AND('All Items'!$C131&gt;'All Items'!$D131,'All Items'!$C131&lt;=K$219),"→",""))))))))</f>
        <v/>
      </c>
      <c r="L133" s="49" t="str">
        <f>IF('All Items'!$F131=L$219,"★",IF('All Items'!$E131=L$219,"●",IF('All Items'!$F131=L$219,"★",IF('All Items'!$C131=L$219,"→",IF('All Items'!$D131=L$219,"→",IF(AND(L$219&gt;='All Items'!$C131,L$219&lt;='All Items'!$D131),"→",IF(AND('All Items'!$C131&gt;'All Items'!$D131,'All Items'!$D131&gt;=L$219),"→",IF(AND('All Items'!$C131&gt;'All Items'!$D131,'All Items'!$C131&lt;=L$219),"→",""))))))))</f>
        <v/>
      </c>
      <c r="M133" s="47" t="str">
        <f>IF('All Items'!$F131=M$219,"★",IF('All Items'!$E131=M$219,"●",IF('All Items'!$F131=M$219,"★",IF('All Items'!$C131=M$219,"→",IF('All Items'!$D131=M$219,"→",IF(AND(M$219&gt;='All Items'!$C131,M$219&lt;='All Items'!$D131),"→",IF(AND('All Items'!$C131&gt;'All Items'!$D131,'All Items'!$D131&gt;=M$219),"→",IF(AND('All Items'!$C131&gt;'All Items'!$D131,'All Items'!$C131&lt;=M$219),"→",""))))))))</f>
        <v/>
      </c>
      <c r="N133" s="49" t="str">
        <f>IF('All Items'!$F131=N$219,"★",IF('All Items'!$E131=N$219,"●",IF('All Items'!$F131=N$219,"★",IF('All Items'!$C131=N$219,"→",IF('All Items'!$D131=N$219,"→",IF(AND(N$219&gt;='All Items'!$C131,N$219&lt;='All Items'!$D131),"→",IF(AND('All Items'!$C131&gt;'All Items'!$D131,'All Items'!$D131&gt;=N$219),"→",IF(AND('All Items'!$C131&gt;'All Items'!$D131,'All Items'!$C131&lt;=N$219),"→",""))))))))</f>
        <v/>
      </c>
    </row>
    <row r="134" spans="1:14" x14ac:dyDescent="0.2">
      <c r="A134" s="97" t="str">
        <f>IF('All Items'!B132="","",HYPERLINK(VLOOKUP('All Items'!B132,Table26[],2,0),'All Items'!B132))</f>
        <v/>
      </c>
      <c r="B134" s="30" t="str">
        <f>IF('All Items'!A132="","",'All Items'!A132)</f>
        <v/>
      </c>
      <c r="C134" s="47" t="str">
        <f>IF('All Items'!$F132=C$219,"★",IF('All Items'!$E132=C$219,"●",IF('All Items'!$F132=C$219,"★",IF('All Items'!$C132=C$219,"→",IF('All Items'!$D132=C$219,"→",IF(AND(C$219&gt;='All Items'!$C132,C$219&lt;='All Items'!$D132),"→",IF(AND('All Items'!$C132&gt;'All Items'!$D132,'All Items'!$D132&gt;=C$219),"→",IF(AND('All Items'!$C132&gt;'All Items'!$D132,'All Items'!$C132&lt;=C$219),"→",""))))))))</f>
        <v/>
      </c>
      <c r="D134" s="49" t="str">
        <f>IF('All Items'!$F132=D$219,"★",IF('All Items'!$E132=D$219,"●",IF('All Items'!$F132=D$219,"★",IF('All Items'!$C132=D$219,"→",IF('All Items'!$D132=D$219,"→",IF(AND(D$219&gt;='All Items'!$C132,D$219&lt;='All Items'!$D132),"→",IF(AND('All Items'!$C132&gt;'All Items'!$D132,'All Items'!$D132&gt;=D$219),"→",IF(AND('All Items'!$C132&gt;'All Items'!$D132,'All Items'!$C132&lt;=D$219),"→",""))))))))</f>
        <v/>
      </c>
      <c r="E134" s="47" t="str">
        <f>IF('All Items'!$F132=E$219,"★",IF('All Items'!$E132=E$219,"●",IF('All Items'!$F132=E$219,"★",IF('All Items'!$C132=E$219,"→",IF('All Items'!$D132=E$219,"→",IF(AND(E$219&gt;='All Items'!$C132,E$219&lt;='All Items'!$D132),"→",IF(AND('All Items'!$C132&gt;'All Items'!$D132,'All Items'!$D132&gt;=E$219),"→",IF(AND('All Items'!$C132&gt;'All Items'!$D132,'All Items'!$C132&lt;=E$219),"→",""))))))))</f>
        <v/>
      </c>
      <c r="F134" s="49" t="str">
        <f>IF('All Items'!$F132=F$219,"★",IF('All Items'!$E132=F$219,"●",IF('All Items'!$F132=F$219,"★",IF('All Items'!$C132=F$219,"→",IF('All Items'!$D132=F$219,"→",IF(AND(F$219&gt;='All Items'!$C132,F$219&lt;='All Items'!$D132),"→",IF(AND('All Items'!$C132&gt;'All Items'!$D132,'All Items'!$D132&gt;=F$219),"→",IF(AND('All Items'!$C132&gt;'All Items'!$D132,'All Items'!$C132&lt;=F$219),"→",""))))))))</f>
        <v/>
      </c>
      <c r="G134" s="47" t="str">
        <f>IF('All Items'!$F132=G$219,"★",IF('All Items'!$E132=G$219,"●",IF('All Items'!$F132=G$219,"★",IF('All Items'!$C132=G$219,"→",IF('All Items'!$D132=G$219,"→",IF(AND(G$219&gt;='All Items'!$C132,G$219&lt;='All Items'!$D132),"→",IF(AND('All Items'!$C132&gt;'All Items'!$D132,'All Items'!$D132&gt;=G$219),"→",IF(AND('All Items'!$C132&gt;'All Items'!$D132,'All Items'!$C132&lt;=G$219),"→",""))))))))</f>
        <v/>
      </c>
      <c r="H134" s="49" t="str">
        <f>IF('All Items'!$F132=H$219,"★",IF('All Items'!$E132=H$219,"●",IF('All Items'!$F132=H$219,"★",IF('All Items'!$C132=H$219,"→",IF('All Items'!$D132=H$219,"→",IF(AND(H$219&gt;='All Items'!$C132,H$219&lt;='All Items'!$D132),"→",IF(AND('All Items'!$C132&gt;'All Items'!$D132,'All Items'!$D132&gt;=H$219),"→",IF(AND('All Items'!$C132&gt;'All Items'!$D132,'All Items'!$C132&lt;=H$219),"→",""))))))))</f>
        <v/>
      </c>
      <c r="I134" s="47" t="str">
        <f>IF('All Items'!$F132=I$219,"★",IF('All Items'!$E132=I$219,"●",IF('All Items'!$F132=I$219,"★",IF('All Items'!$C132=I$219,"→",IF('All Items'!$D132=I$219,"→",IF(AND(I$219&gt;='All Items'!$C132,I$219&lt;='All Items'!$D132),"→",IF(AND('All Items'!$C132&gt;'All Items'!$D132,'All Items'!$D132&gt;=I$219),"→",IF(AND('All Items'!$C132&gt;'All Items'!$D132,'All Items'!$C132&lt;=I$219),"→",""))))))))</f>
        <v/>
      </c>
      <c r="J134" s="49" t="str">
        <f>IF('All Items'!$F132=J$219,"★",IF('All Items'!$E132=J$219,"●",IF('All Items'!$F132=J$219,"★",IF('All Items'!$C132=J$219,"→",IF('All Items'!$D132=J$219,"→",IF(AND(J$219&gt;='All Items'!$C132,J$219&lt;='All Items'!$D132),"→",IF(AND('All Items'!$C132&gt;'All Items'!$D132,'All Items'!$D132&gt;=J$219),"→",IF(AND('All Items'!$C132&gt;'All Items'!$D132,'All Items'!$C132&lt;=J$219),"→",""))))))))</f>
        <v/>
      </c>
      <c r="K134" s="47" t="str">
        <f>IF('All Items'!$F132=K$219,"★",IF('All Items'!$E132=K$219,"●",IF('All Items'!$F132=K$219,"★",IF('All Items'!$C132=K$219,"→",IF('All Items'!$D132=K$219,"→",IF(AND(K$219&gt;='All Items'!$C132,K$219&lt;='All Items'!$D132),"→",IF(AND('All Items'!$C132&gt;'All Items'!$D132,'All Items'!$D132&gt;=K$219),"→",IF(AND('All Items'!$C132&gt;'All Items'!$D132,'All Items'!$C132&lt;=K$219),"→",""))))))))</f>
        <v/>
      </c>
      <c r="L134" s="49" t="str">
        <f>IF('All Items'!$F132=L$219,"★",IF('All Items'!$E132=L$219,"●",IF('All Items'!$F132=L$219,"★",IF('All Items'!$C132=L$219,"→",IF('All Items'!$D132=L$219,"→",IF(AND(L$219&gt;='All Items'!$C132,L$219&lt;='All Items'!$D132),"→",IF(AND('All Items'!$C132&gt;'All Items'!$D132,'All Items'!$D132&gt;=L$219),"→",IF(AND('All Items'!$C132&gt;'All Items'!$D132,'All Items'!$C132&lt;=L$219),"→",""))))))))</f>
        <v/>
      </c>
      <c r="M134" s="47" t="str">
        <f>IF('All Items'!$F132=M$219,"★",IF('All Items'!$E132=M$219,"●",IF('All Items'!$F132=M$219,"★",IF('All Items'!$C132=M$219,"→",IF('All Items'!$D132=M$219,"→",IF(AND(M$219&gt;='All Items'!$C132,M$219&lt;='All Items'!$D132),"→",IF(AND('All Items'!$C132&gt;'All Items'!$D132,'All Items'!$D132&gt;=M$219),"→",IF(AND('All Items'!$C132&gt;'All Items'!$D132,'All Items'!$C132&lt;=M$219),"→",""))))))))</f>
        <v/>
      </c>
      <c r="N134" s="49" t="str">
        <f>IF('All Items'!$F132=N$219,"★",IF('All Items'!$E132=N$219,"●",IF('All Items'!$F132=N$219,"★",IF('All Items'!$C132=N$219,"→",IF('All Items'!$D132=N$219,"→",IF(AND(N$219&gt;='All Items'!$C132,N$219&lt;='All Items'!$D132),"→",IF(AND('All Items'!$C132&gt;'All Items'!$D132,'All Items'!$D132&gt;=N$219),"→",IF(AND('All Items'!$C132&gt;'All Items'!$D132,'All Items'!$C132&lt;=N$219),"→",""))))))))</f>
        <v/>
      </c>
    </row>
    <row r="135" spans="1:14" x14ac:dyDescent="0.2">
      <c r="A135" s="97" t="str">
        <f>IF('All Items'!B133="","",HYPERLINK(VLOOKUP('All Items'!B133,Table26[],2,0),'All Items'!B133))</f>
        <v/>
      </c>
      <c r="B135" s="30" t="str">
        <f>IF('All Items'!A133="","",'All Items'!A133)</f>
        <v/>
      </c>
      <c r="C135" s="47" t="str">
        <f>IF('All Items'!$F133=C$219,"★",IF('All Items'!$E133=C$219,"●",IF('All Items'!$F133=C$219,"★",IF('All Items'!$C133=C$219,"→",IF('All Items'!$D133=C$219,"→",IF(AND(C$219&gt;='All Items'!$C133,C$219&lt;='All Items'!$D133),"→",IF(AND('All Items'!$C133&gt;'All Items'!$D133,'All Items'!$D133&gt;=C$219),"→",IF(AND('All Items'!$C133&gt;'All Items'!$D133,'All Items'!$C133&lt;=C$219),"→",""))))))))</f>
        <v/>
      </c>
      <c r="D135" s="49" t="str">
        <f>IF('All Items'!$F133=D$219,"★",IF('All Items'!$E133=D$219,"●",IF('All Items'!$F133=D$219,"★",IF('All Items'!$C133=D$219,"→",IF('All Items'!$D133=D$219,"→",IF(AND(D$219&gt;='All Items'!$C133,D$219&lt;='All Items'!$D133),"→",IF(AND('All Items'!$C133&gt;'All Items'!$D133,'All Items'!$D133&gt;=D$219),"→",IF(AND('All Items'!$C133&gt;'All Items'!$D133,'All Items'!$C133&lt;=D$219),"→",""))))))))</f>
        <v/>
      </c>
      <c r="E135" s="47" t="str">
        <f>IF('All Items'!$F133=E$219,"★",IF('All Items'!$E133=E$219,"●",IF('All Items'!$F133=E$219,"★",IF('All Items'!$C133=E$219,"→",IF('All Items'!$D133=E$219,"→",IF(AND(E$219&gt;='All Items'!$C133,E$219&lt;='All Items'!$D133),"→",IF(AND('All Items'!$C133&gt;'All Items'!$D133,'All Items'!$D133&gt;=E$219),"→",IF(AND('All Items'!$C133&gt;'All Items'!$D133,'All Items'!$C133&lt;=E$219),"→",""))))))))</f>
        <v/>
      </c>
      <c r="F135" s="49" t="str">
        <f>IF('All Items'!$F133=F$219,"★",IF('All Items'!$E133=F$219,"●",IF('All Items'!$F133=F$219,"★",IF('All Items'!$C133=F$219,"→",IF('All Items'!$D133=F$219,"→",IF(AND(F$219&gt;='All Items'!$C133,F$219&lt;='All Items'!$D133),"→",IF(AND('All Items'!$C133&gt;'All Items'!$D133,'All Items'!$D133&gt;=F$219),"→",IF(AND('All Items'!$C133&gt;'All Items'!$D133,'All Items'!$C133&lt;=F$219),"→",""))))))))</f>
        <v/>
      </c>
      <c r="G135" s="47" t="str">
        <f>IF('All Items'!$F133=G$219,"★",IF('All Items'!$E133=G$219,"●",IF('All Items'!$F133=G$219,"★",IF('All Items'!$C133=G$219,"→",IF('All Items'!$D133=G$219,"→",IF(AND(G$219&gt;='All Items'!$C133,G$219&lt;='All Items'!$D133),"→",IF(AND('All Items'!$C133&gt;'All Items'!$D133,'All Items'!$D133&gt;=G$219),"→",IF(AND('All Items'!$C133&gt;'All Items'!$D133,'All Items'!$C133&lt;=G$219),"→",""))))))))</f>
        <v/>
      </c>
      <c r="H135" s="49" t="str">
        <f>IF('All Items'!$F133=H$219,"★",IF('All Items'!$E133=H$219,"●",IF('All Items'!$F133=H$219,"★",IF('All Items'!$C133=H$219,"→",IF('All Items'!$D133=H$219,"→",IF(AND(H$219&gt;='All Items'!$C133,H$219&lt;='All Items'!$D133),"→",IF(AND('All Items'!$C133&gt;'All Items'!$D133,'All Items'!$D133&gt;=H$219),"→",IF(AND('All Items'!$C133&gt;'All Items'!$D133,'All Items'!$C133&lt;=H$219),"→",""))))))))</f>
        <v/>
      </c>
      <c r="I135" s="47" t="str">
        <f>IF('All Items'!$F133=I$219,"★",IF('All Items'!$E133=I$219,"●",IF('All Items'!$F133=I$219,"★",IF('All Items'!$C133=I$219,"→",IF('All Items'!$D133=I$219,"→",IF(AND(I$219&gt;='All Items'!$C133,I$219&lt;='All Items'!$D133),"→",IF(AND('All Items'!$C133&gt;'All Items'!$D133,'All Items'!$D133&gt;=I$219),"→",IF(AND('All Items'!$C133&gt;'All Items'!$D133,'All Items'!$C133&lt;=I$219),"→",""))))))))</f>
        <v/>
      </c>
      <c r="J135" s="49" t="str">
        <f>IF('All Items'!$F133=J$219,"★",IF('All Items'!$E133=J$219,"●",IF('All Items'!$F133=J$219,"★",IF('All Items'!$C133=J$219,"→",IF('All Items'!$D133=J$219,"→",IF(AND(J$219&gt;='All Items'!$C133,J$219&lt;='All Items'!$D133),"→",IF(AND('All Items'!$C133&gt;'All Items'!$D133,'All Items'!$D133&gt;=J$219),"→",IF(AND('All Items'!$C133&gt;'All Items'!$D133,'All Items'!$C133&lt;=J$219),"→",""))))))))</f>
        <v/>
      </c>
      <c r="K135" s="47" t="str">
        <f>IF('All Items'!$F133=K$219,"★",IF('All Items'!$E133=K$219,"●",IF('All Items'!$F133=K$219,"★",IF('All Items'!$C133=K$219,"→",IF('All Items'!$D133=K$219,"→",IF(AND(K$219&gt;='All Items'!$C133,K$219&lt;='All Items'!$D133),"→",IF(AND('All Items'!$C133&gt;'All Items'!$D133,'All Items'!$D133&gt;=K$219),"→",IF(AND('All Items'!$C133&gt;'All Items'!$D133,'All Items'!$C133&lt;=K$219),"→",""))))))))</f>
        <v/>
      </c>
      <c r="L135" s="49" t="str">
        <f>IF('All Items'!$F133=L$219,"★",IF('All Items'!$E133=L$219,"●",IF('All Items'!$F133=L$219,"★",IF('All Items'!$C133=L$219,"→",IF('All Items'!$D133=L$219,"→",IF(AND(L$219&gt;='All Items'!$C133,L$219&lt;='All Items'!$D133),"→",IF(AND('All Items'!$C133&gt;'All Items'!$D133,'All Items'!$D133&gt;=L$219),"→",IF(AND('All Items'!$C133&gt;'All Items'!$D133,'All Items'!$C133&lt;=L$219),"→",""))))))))</f>
        <v/>
      </c>
      <c r="M135" s="47" t="str">
        <f>IF('All Items'!$F133=M$219,"★",IF('All Items'!$E133=M$219,"●",IF('All Items'!$F133=M$219,"★",IF('All Items'!$C133=M$219,"→",IF('All Items'!$D133=M$219,"→",IF(AND(M$219&gt;='All Items'!$C133,M$219&lt;='All Items'!$D133),"→",IF(AND('All Items'!$C133&gt;'All Items'!$D133,'All Items'!$D133&gt;=M$219),"→",IF(AND('All Items'!$C133&gt;'All Items'!$D133,'All Items'!$C133&lt;=M$219),"→",""))))))))</f>
        <v/>
      </c>
      <c r="N135" s="49" t="str">
        <f>IF('All Items'!$F133=N$219,"★",IF('All Items'!$E133=N$219,"●",IF('All Items'!$F133=N$219,"★",IF('All Items'!$C133=N$219,"→",IF('All Items'!$D133=N$219,"→",IF(AND(N$219&gt;='All Items'!$C133,N$219&lt;='All Items'!$D133),"→",IF(AND('All Items'!$C133&gt;'All Items'!$D133,'All Items'!$D133&gt;=N$219),"→",IF(AND('All Items'!$C133&gt;'All Items'!$D133,'All Items'!$C133&lt;=N$219),"→",""))))))))</f>
        <v/>
      </c>
    </row>
    <row r="136" spans="1:14" x14ac:dyDescent="0.2">
      <c r="A136" s="97" t="str">
        <f>IF('All Items'!B134="","",HYPERLINK(VLOOKUP('All Items'!B134,Table26[],2,0),'All Items'!B134))</f>
        <v/>
      </c>
      <c r="B136" s="30" t="str">
        <f>IF('All Items'!A134="","",'All Items'!A134)</f>
        <v/>
      </c>
      <c r="C136" s="47" t="str">
        <f>IF('All Items'!$F134=C$219,"★",IF('All Items'!$E134=C$219,"●",IF('All Items'!$F134=C$219,"★",IF('All Items'!$C134=C$219,"→",IF('All Items'!$D134=C$219,"→",IF(AND(C$219&gt;='All Items'!$C134,C$219&lt;='All Items'!$D134),"→",IF(AND('All Items'!$C134&gt;'All Items'!$D134,'All Items'!$D134&gt;=C$219),"→",IF(AND('All Items'!$C134&gt;'All Items'!$D134,'All Items'!$C134&lt;=C$219),"→",""))))))))</f>
        <v/>
      </c>
      <c r="D136" s="49" t="str">
        <f>IF('All Items'!$F134=D$219,"★",IF('All Items'!$E134=D$219,"●",IF('All Items'!$F134=D$219,"★",IF('All Items'!$C134=D$219,"→",IF('All Items'!$D134=D$219,"→",IF(AND(D$219&gt;='All Items'!$C134,D$219&lt;='All Items'!$D134),"→",IF(AND('All Items'!$C134&gt;'All Items'!$D134,'All Items'!$D134&gt;=D$219),"→",IF(AND('All Items'!$C134&gt;'All Items'!$D134,'All Items'!$C134&lt;=D$219),"→",""))))))))</f>
        <v/>
      </c>
      <c r="E136" s="47" t="str">
        <f>IF('All Items'!$F134=E$219,"★",IF('All Items'!$E134=E$219,"●",IF('All Items'!$F134=E$219,"★",IF('All Items'!$C134=E$219,"→",IF('All Items'!$D134=E$219,"→",IF(AND(E$219&gt;='All Items'!$C134,E$219&lt;='All Items'!$D134),"→",IF(AND('All Items'!$C134&gt;'All Items'!$D134,'All Items'!$D134&gt;=E$219),"→",IF(AND('All Items'!$C134&gt;'All Items'!$D134,'All Items'!$C134&lt;=E$219),"→",""))))))))</f>
        <v/>
      </c>
      <c r="F136" s="49" t="str">
        <f>IF('All Items'!$F134=F$219,"★",IF('All Items'!$E134=F$219,"●",IF('All Items'!$F134=F$219,"★",IF('All Items'!$C134=F$219,"→",IF('All Items'!$D134=F$219,"→",IF(AND(F$219&gt;='All Items'!$C134,F$219&lt;='All Items'!$D134),"→",IF(AND('All Items'!$C134&gt;'All Items'!$D134,'All Items'!$D134&gt;=F$219),"→",IF(AND('All Items'!$C134&gt;'All Items'!$D134,'All Items'!$C134&lt;=F$219),"→",""))))))))</f>
        <v/>
      </c>
      <c r="G136" s="47" t="str">
        <f>IF('All Items'!$F134=G$219,"★",IF('All Items'!$E134=G$219,"●",IF('All Items'!$F134=G$219,"★",IF('All Items'!$C134=G$219,"→",IF('All Items'!$D134=G$219,"→",IF(AND(G$219&gt;='All Items'!$C134,G$219&lt;='All Items'!$D134),"→",IF(AND('All Items'!$C134&gt;'All Items'!$D134,'All Items'!$D134&gt;=G$219),"→",IF(AND('All Items'!$C134&gt;'All Items'!$D134,'All Items'!$C134&lt;=G$219),"→",""))))))))</f>
        <v/>
      </c>
      <c r="H136" s="49" t="str">
        <f>IF('All Items'!$F134=H$219,"★",IF('All Items'!$E134=H$219,"●",IF('All Items'!$F134=H$219,"★",IF('All Items'!$C134=H$219,"→",IF('All Items'!$D134=H$219,"→",IF(AND(H$219&gt;='All Items'!$C134,H$219&lt;='All Items'!$D134),"→",IF(AND('All Items'!$C134&gt;'All Items'!$D134,'All Items'!$D134&gt;=H$219),"→",IF(AND('All Items'!$C134&gt;'All Items'!$D134,'All Items'!$C134&lt;=H$219),"→",""))))))))</f>
        <v/>
      </c>
      <c r="I136" s="47" t="str">
        <f>IF('All Items'!$F134=I$219,"★",IF('All Items'!$E134=I$219,"●",IF('All Items'!$F134=I$219,"★",IF('All Items'!$C134=I$219,"→",IF('All Items'!$D134=I$219,"→",IF(AND(I$219&gt;='All Items'!$C134,I$219&lt;='All Items'!$D134),"→",IF(AND('All Items'!$C134&gt;'All Items'!$D134,'All Items'!$D134&gt;=I$219),"→",IF(AND('All Items'!$C134&gt;'All Items'!$D134,'All Items'!$C134&lt;=I$219),"→",""))))))))</f>
        <v/>
      </c>
      <c r="J136" s="49" t="str">
        <f>IF('All Items'!$F134=J$219,"★",IF('All Items'!$E134=J$219,"●",IF('All Items'!$F134=J$219,"★",IF('All Items'!$C134=J$219,"→",IF('All Items'!$D134=J$219,"→",IF(AND(J$219&gt;='All Items'!$C134,J$219&lt;='All Items'!$D134),"→",IF(AND('All Items'!$C134&gt;'All Items'!$D134,'All Items'!$D134&gt;=J$219),"→",IF(AND('All Items'!$C134&gt;'All Items'!$D134,'All Items'!$C134&lt;=J$219),"→",""))))))))</f>
        <v/>
      </c>
      <c r="K136" s="47" t="str">
        <f>IF('All Items'!$F134=K$219,"★",IF('All Items'!$E134=K$219,"●",IF('All Items'!$F134=K$219,"★",IF('All Items'!$C134=K$219,"→",IF('All Items'!$D134=K$219,"→",IF(AND(K$219&gt;='All Items'!$C134,K$219&lt;='All Items'!$D134),"→",IF(AND('All Items'!$C134&gt;'All Items'!$D134,'All Items'!$D134&gt;=K$219),"→",IF(AND('All Items'!$C134&gt;'All Items'!$D134,'All Items'!$C134&lt;=K$219),"→",""))))))))</f>
        <v/>
      </c>
      <c r="L136" s="49" t="str">
        <f>IF('All Items'!$F134=L$219,"★",IF('All Items'!$E134=L$219,"●",IF('All Items'!$F134=L$219,"★",IF('All Items'!$C134=L$219,"→",IF('All Items'!$D134=L$219,"→",IF(AND(L$219&gt;='All Items'!$C134,L$219&lt;='All Items'!$D134),"→",IF(AND('All Items'!$C134&gt;'All Items'!$D134,'All Items'!$D134&gt;=L$219),"→",IF(AND('All Items'!$C134&gt;'All Items'!$D134,'All Items'!$C134&lt;=L$219),"→",""))))))))</f>
        <v/>
      </c>
      <c r="M136" s="47" t="str">
        <f>IF('All Items'!$F134=M$219,"★",IF('All Items'!$E134=M$219,"●",IF('All Items'!$F134=M$219,"★",IF('All Items'!$C134=M$219,"→",IF('All Items'!$D134=M$219,"→",IF(AND(M$219&gt;='All Items'!$C134,M$219&lt;='All Items'!$D134),"→",IF(AND('All Items'!$C134&gt;'All Items'!$D134,'All Items'!$D134&gt;=M$219),"→",IF(AND('All Items'!$C134&gt;'All Items'!$D134,'All Items'!$C134&lt;=M$219),"→",""))))))))</f>
        <v/>
      </c>
      <c r="N136" s="49" t="str">
        <f>IF('All Items'!$F134=N$219,"★",IF('All Items'!$E134=N$219,"●",IF('All Items'!$F134=N$219,"★",IF('All Items'!$C134=N$219,"→",IF('All Items'!$D134=N$219,"→",IF(AND(N$219&gt;='All Items'!$C134,N$219&lt;='All Items'!$D134),"→",IF(AND('All Items'!$C134&gt;'All Items'!$D134,'All Items'!$D134&gt;=N$219),"→",IF(AND('All Items'!$C134&gt;'All Items'!$D134,'All Items'!$C134&lt;=N$219),"→",""))))))))</f>
        <v/>
      </c>
    </row>
    <row r="137" spans="1:14" x14ac:dyDescent="0.2">
      <c r="A137" s="97" t="str">
        <f>IF('All Items'!B135="","",HYPERLINK(VLOOKUP('All Items'!B135,Table26[],2,0),'All Items'!B135))</f>
        <v/>
      </c>
      <c r="B137" s="30" t="str">
        <f>IF('All Items'!A135="","",'All Items'!A135)</f>
        <v/>
      </c>
      <c r="C137" s="47" t="str">
        <f>IF('All Items'!$F135=C$219,"★",IF('All Items'!$E135=C$219,"●",IF('All Items'!$F135=C$219,"★",IF('All Items'!$C135=C$219,"→",IF('All Items'!$D135=C$219,"→",IF(AND(C$219&gt;='All Items'!$C135,C$219&lt;='All Items'!$D135),"→",IF(AND('All Items'!$C135&gt;'All Items'!$D135,'All Items'!$D135&gt;=C$219),"→",IF(AND('All Items'!$C135&gt;'All Items'!$D135,'All Items'!$C135&lt;=C$219),"→",""))))))))</f>
        <v/>
      </c>
      <c r="D137" s="49" t="str">
        <f>IF('All Items'!$F135=D$219,"★",IF('All Items'!$E135=D$219,"●",IF('All Items'!$F135=D$219,"★",IF('All Items'!$C135=D$219,"→",IF('All Items'!$D135=D$219,"→",IF(AND(D$219&gt;='All Items'!$C135,D$219&lt;='All Items'!$D135),"→",IF(AND('All Items'!$C135&gt;'All Items'!$D135,'All Items'!$D135&gt;=D$219),"→",IF(AND('All Items'!$C135&gt;'All Items'!$D135,'All Items'!$C135&lt;=D$219),"→",""))))))))</f>
        <v/>
      </c>
      <c r="E137" s="47" t="str">
        <f>IF('All Items'!$F135=E$219,"★",IF('All Items'!$E135=E$219,"●",IF('All Items'!$F135=E$219,"★",IF('All Items'!$C135=E$219,"→",IF('All Items'!$D135=E$219,"→",IF(AND(E$219&gt;='All Items'!$C135,E$219&lt;='All Items'!$D135),"→",IF(AND('All Items'!$C135&gt;'All Items'!$D135,'All Items'!$D135&gt;=E$219),"→",IF(AND('All Items'!$C135&gt;'All Items'!$D135,'All Items'!$C135&lt;=E$219),"→",""))))))))</f>
        <v/>
      </c>
      <c r="F137" s="49" t="str">
        <f>IF('All Items'!$F135=F$219,"★",IF('All Items'!$E135=F$219,"●",IF('All Items'!$F135=F$219,"★",IF('All Items'!$C135=F$219,"→",IF('All Items'!$D135=F$219,"→",IF(AND(F$219&gt;='All Items'!$C135,F$219&lt;='All Items'!$D135),"→",IF(AND('All Items'!$C135&gt;'All Items'!$D135,'All Items'!$D135&gt;=F$219),"→",IF(AND('All Items'!$C135&gt;'All Items'!$D135,'All Items'!$C135&lt;=F$219),"→",""))))))))</f>
        <v/>
      </c>
      <c r="G137" s="47" t="str">
        <f>IF('All Items'!$F135=G$219,"★",IF('All Items'!$E135=G$219,"●",IF('All Items'!$F135=G$219,"★",IF('All Items'!$C135=G$219,"→",IF('All Items'!$D135=G$219,"→",IF(AND(G$219&gt;='All Items'!$C135,G$219&lt;='All Items'!$D135),"→",IF(AND('All Items'!$C135&gt;'All Items'!$D135,'All Items'!$D135&gt;=G$219),"→",IF(AND('All Items'!$C135&gt;'All Items'!$D135,'All Items'!$C135&lt;=G$219),"→",""))))))))</f>
        <v/>
      </c>
      <c r="H137" s="49" t="str">
        <f>IF('All Items'!$F135=H$219,"★",IF('All Items'!$E135=H$219,"●",IF('All Items'!$F135=H$219,"★",IF('All Items'!$C135=H$219,"→",IF('All Items'!$D135=H$219,"→",IF(AND(H$219&gt;='All Items'!$C135,H$219&lt;='All Items'!$D135),"→",IF(AND('All Items'!$C135&gt;'All Items'!$D135,'All Items'!$D135&gt;=H$219),"→",IF(AND('All Items'!$C135&gt;'All Items'!$D135,'All Items'!$C135&lt;=H$219),"→",""))))))))</f>
        <v/>
      </c>
      <c r="I137" s="47" t="str">
        <f>IF('All Items'!$F135=I$219,"★",IF('All Items'!$E135=I$219,"●",IF('All Items'!$F135=I$219,"★",IF('All Items'!$C135=I$219,"→",IF('All Items'!$D135=I$219,"→",IF(AND(I$219&gt;='All Items'!$C135,I$219&lt;='All Items'!$D135),"→",IF(AND('All Items'!$C135&gt;'All Items'!$D135,'All Items'!$D135&gt;=I$219),"→",IF(AND('All Items'!$C135&gt;'All Items'!$D135,'All Items'!$C135&lt;=I$219),"→",""))))))))</f>
        <v/>
      </c>
      <c r="J137" s="49" t="str">
        <f>IF('All Items'!$F135=J$219,"★",IF('All Items'!$E135=J$219,"●",IF('All Items'!$F135=J$219,"★",IF('All Items'!$C135=J$219,"→",IF('All Items'!$D135=J$219,"→",IF(AND(J$219&gt;='All Items'!$C135,J$219&lt;='All Items'!$D135),"→",IF(AND('All Items'!$C135&gt;'All Items'!$D135,'All Items'!$D135&gt;=J$219),"→",IF(AND('All Items'!$C135&gt;'All Items'!$D135,'All Items'!$C135&lt;=J$219),"→",""))))))))</f>
        <v/>
      </c>
      <c r="K137" s="47" t="str">
        <f>IF('All Items'!$F135=K$219,"★",IF('All Items'!$E135=K$219,"●",IF('All Items'!$F135=K$219,"★",IF('All Items'!$C135=K$219,"→",IF('All Items'!$D135=K$219,"→",IF(AND(K$219&gt;='All Items'!$C135,K$219&lt;='All Items'!$D135),"→",IF(AND('All Items'!$C135&gt;'All Items'!$D135,'All Items'!$D135&gt;=K$219),"→",IF(AND('All Items'!$C135&gt;'All Items'!$D135,'All Items'!$C135&lt;=K$219),"→",""))))))))</f>
        <v/>
      </c>
      <c r="L137" s="49" t="str">
        <f>IF('All Items'!$F135=L$219,"★",IF('All Items'!$E135=L$219,"●",IF('All Items'!$F135=L$219,"★",IF('All Items'!$C135=L$219,"→",IF('All Items'!$D135=L$219,"→",IF(AND(L$219&gt;='All Items'!$C135,L$219&lt;='All Items'!$D135),"→",IF(AND('All Items'!$C135&gt;'All Items'!$D135,'All Items'!$D135&gt;=L$219),"→",IF(AND('All Items'!$C135&gt;'All Items'!$D135,'All Items'!$C135&lt;=L$219),"→",""))))))))</f>
        <v/>
      </c>
      <c r="M137" s="47" t="str">
        <f>IF('All Items'!$F135=M$219,"★",IF('All Items'!$E135=M$219,"●",IF('All Items'!$F135=M$219,"★",IF('All Items'!$C135=M$219,"→",IF('All Items'!$D135=M$219,"→",IF(AND(M$219&gt;='All Items'!$C135,M$219&lt;='All Items'!$D135),"→",IF(AND('All Items'!$C135&gt;'All Items'!$D135,'All Items'!$D135&gt;=M$219),"→",IF(AND('All Items'!$C135&gt;'All Items'!$D135,'All Items'!$C135&lt;=M$219),"→",""))))))))</f>
        <v/>
      </c>
      <c r="N137" s="49" t="str">
        <f>IF('All Items'!$F135=N$219,"★",IF('All Items'!$E135=N$219,"●",IF('All Items'!$F135=N$219,"★",IF('All Items'!$C135=N$219,"→",IF('All Items'!$D135=N$219,"→",IF(AND(N$219&gt;='All Items'!$C135,N$219&lt;='All Items'!$D135),"→",IF(AND('All Items'!$C135&gt;'All Items'!$D135,'All Items'!$D135&gt;=N$219),"→",IF(AND('All Items'!$C135&gt;'All Items'!$D135,'All Items'!$C135&lt;=N$219),"→",""))))))))</f>
        <v/>
      </c>
    </row>
    <row r="138" spans="1:14" x14ac:dyDescent="0.2">
      <c r="A138" s="131" t="str">
        <f>IF('All Items'!B136="","",HYPERLINK(VLOOKUP('All Items'!B136,Table26[],2,0),'All Items'!B136))</f>
        <v/>
      </c>
      <c r="B138" s="30" t="str">
        <f>IF('All Items'!A136="","",'All Items'!A136)</f>
        <v/>
      </c>
      <c r="C138" s="47" t="str">
        <f>IF('All Items'!$F136=C$219,"★",IF('All Items'!$E136=C$219,"●",IF('All Items'!$F136=C$219,"★",IF('All Items'!$C136=C$219,"→",IF('All Items'!$D136=C$219,"→",IF(AND(C$219&gt;='All Items'!$C136,C$219&lt;='All Items'!$D136),"→",IF(AND('All Items'!$C136&gt;'All Items'!$D136,'All Items'!$D136&gt;=C$219),"→",IF(AND('All Items'!$C136&gt;'All Items'!$D136,'All Items'!$C136&lt;=C$219),"→",""))))))))</f>
        <v/>
      </c>
      <c r="D138" s="49" t="str">
        <f>IF('All Items'!$F136=D$219,"★",IF('All Items'!$E136=D$219,"●",IF('All Items'!$F136=D$219,"★",IF('All Items'!$C136=D$219,"→",IF('All Items'!$D136=D$219,"→",IF(AND(D$219&gt;='All Items'!$C136,D$219&lt;='All Items'!$D136),"→",IF(AND('All Items'!$C136&gt;'All Items'!$D136,'All Items'!$D136&gt;=D$219),"→",IF(AND('All Items'!$C136&gt;'All Items'!$D136,'All Items'!$C136&lt;=D$219),"→",""))))))))</f>
        <v/>
      </c>
      <c r="E138" s="47" t="str">
        <f>IF('All Items'!$F136=E$219,"★",IF('All Items'!$E136=E$219,"●",IF('All Items'!$F136=E$219,"★",IF('All Items'!$C136=E$219,"→",IF('All Items'!$D136=E$219,"→",IF(AND(E$219&gt;='All Items'!$C136,E$219&lt;='All Items'!$D136),"→",IF(AND('All Items'!$C136&gt;'All Items'!$D136,'All Items'!$D136&gt;=E$219),"→",IF(AND('All Items'!$C136&gt;'All Items'!$D136,'All Items'!$C136&lt;=E$219),"→",""))))))))</f>
        <v/>
      </c>
      <c r="F138" s="49" t="str">
        <f>IF('All Items'!$F136=F$219,"★",IF('All Items'!$E136=F$219,"●",IF('All Items'!$F136=F$219,"★",IF('All Items'!$C136=F$219,"→",IF('All Items'!$D136=F$219,"→",IF(AND(F$219&gt;='All Items'!$C136,F$219&lt;='All Items'!$D136),"→",IF(AND('All Items'!$C136&gt;'All Items'!$D136,'All Items'!$D136&gt;=F$219),"→",IF(AND('All Items'!$C136&gt;'All Items'!$D136,'All Items'!$C136&lt;=F$219),"→",""))))))))</f>
        <v/>
      </c>
      <c r="G138" s="47" t="str">
        <f>IF('All Items'!$F136=G$219,"★",IF('All Items'!$E136=G$219,"●",IF('All Items'!$F136=G$219,"★",IF('All Items'!$C136=G$219,"→",IF('All Items'!$D136=G$219,"→",IF(AND(G$219&gt;='All Items'!$C136,G$219&lt;='All Items'!$D136),"→",IF(AND('All Items'!$C136&gt;'All Items'!$D136,'All Items'!$D136&gt;=G$219),"→",IF(AND('All Items'!$C136&gt;'All Items'!$D136,'All Items'!$C136&lt;=G$219),"→",""))))))))</f>
        <v/>
      </c>
      <c r="H138" s="49" t="str">
        <f>IF('All Items'!$F136=H$219,"★",IF('All Items'!$E136=H$219,"●",IF('All Items'!$F136=H$219,"★",IF('All Items'!$C136=H$219,"→",IF('All Items'!$D136=H$219,"→",IF(AND(H$219&gt;='All Items'!$C136,H$219&lt;='All Items'!$D136),"→",IF(AND('All Items'!$C136&gt;'All Items'!$D136,'All Items'!$D136&gt;=H$219),"→",IF(AND('All Items'!$C136&gt;'All Items'!$D136,'All Items'!$C136&lt;=H$219),"→",""))))))))</f>
        <v/>
      </c>
      <c r="I138" s="47" t="str">
        <f>IF('All Items'!$F136=I$219,"★",IF('All Items'!$E136=I$219,"●",IF('All Items'!$F136=I$219,"★",IF('All Items'!$C136=I$219,"→",IF('All Items'!$D136=I$219,"→",IF(AND(I$219&gt;='All Items'!$C136,I$219&lt;='All Items'!$D136),"→",IF(AND('All Items'!$C136&gt;'All Items'!$D136,'All Items'!$D136&gt;=I$219),"→",IF(AND('All Items'!$C136&gt;'All Items'!$D136,'All Items'!$C136&lt;=I$219),"→",""))))))))</f>
        <v/>
      </c>
      <c r="J138" s="49" t="str">
        <f>IF('All Items'!$F136=J$219,"★",IF('All Items'!$E136=J$219,"●",IF('All Items'!$F136=J$219,"★",IF('All Items'!$C136=J$219,"→",IF('All Items'!$D136=J$219,"→",IF(AND(J$219&gt;='All Items'!$C136,J$219&lt;='All Items'!$D136),"→",IF(AND('All Items'!$C136&gt;'All Items'!$D136,'All Items'!$D136&gt;=J$219),"→",IF(AND('All Items'!$C136&gt;'All Items'!$D136,'All Items'!$C136&lt;=J$219),"→",""))))))))</f>
        <v/>
      </c>
      <c r="K138" s="47" t="str">
        <f>IF('All Items'!$F136=K$219,"★",IF('All Items'!$E136=K$219,"●",IF('All Items'!$F136=K$219,"★",IF('All Items'!$C136=K$219,"→",IF('All Items'!$D136=K$219,"→",IF(AND(K$219&gt;='All Items'!$C136,K$219&lt;='All Items'!$D136),"→",IF(AND('All Items'!$C136&gt;'All Items'!$D136,'All Items'!$D136&gt;=K$219),"→",IF(AND('All Items'!$C136&gt;'All Items'!$D136,'All Items'!$C136&lt;=K$219),"→",""))))))))</f>
        <v/>
      </c>
      <c r="L138" s="49" t="str">
        <f>IF('All Items'!$F136=L$219,"★",IF('All Items'!$E136=L$219,"●",IF('All Items'!$F136=L$219,"★",IF('All Items'!$C136=L$219,"→",IF('All Items'!$D136=L$219,"→",IF(AND(L$219&gt;='All Items'!$C136,L$219&lt;='All Items'!$D136),"→",IF(AND('All Items'!$C136&gt;'All Items'!$D136,'All Items'!$D136&gt;=L$219),"→",IF(AND('All Items'!$C136&gt;'All Items'!$D136,'All Items'!$C136&lt;=L$219),"→",""))))))))</f>
        <v/>
      </c>
      <c r="M138" s="47" t="str">
        <f>IF('All Items'!$F136=M$219,"★",IF('All Items'!$E136=M$219,"●",IF('All Items'!$F136=M$219,"★",IF('All Items'!$C136=M$219,"→",IF('All Items'!$D136=M$219,"→",IF(AND(M$219&gt;='All Items'!$C136,M$219&lt;='All Items'!$D136),"→",IF(AND('All Items'!$C136&gt;'All Items'!$D136,'All Items'!$D136&gt;=M$219),"→",IF(AND('All Items'!$C136&gt;'All Items'!$D136,'All Items'!$C136&lt;=M$219),"→",""))))))))</f>
        <v/>
      </c>
      <c r="N138" s="49" t="str">
        <f>IF('All Items'!$F136=N$219,"★",IF('All Items'!$E136=N$219,"●",IF('All Items'!$F136=N$219,"★",IF('All Items'!$C136=N$219,"→",IF('All Items'!$D136=N$219,"→",IF(AND(N$219&gt;='All Items'!$C136,N$219&lt;='All Items'!$D136),"→",IF(AND('All Items'!$C136&gt;'All Items'!$D136,'All Items'!$D136&gt;=N$219),"→",IF(AND('All Items'!$C136&gt;'All Items'!$D136,'All Items'!$C136&lt;=N$219),"→",""))))))))</f>
        <v/>
      </c>
    </row>
    <row r="139" spans="1:14" x14ac:dyDescent="0.2">
      <c r="A139" s="131" t="str">
        <f>IF('All Items'!B137="","",HYPERLINK(VLOOKUP('All Items'!B137,Table26[],2,0),'All Items'!B137))</f>
        <v/>
      </c>
      <c r="B139" s="30" t="str">
        <f>IF('All Items'!A137="","",'All Items'!A137)</f>
        <v/>
      </c>
      <c r="C139" s="47" t="str">
        <f>IF('All Items'!$F137=C$219,"★",IF('All Items'!$E137=C$219,"●",IF('All Items'!$F137=C$219,"★",IF('All Items'!$C137=C$219,"→",IF('All Items'!$D137=C$219,"→",IF(AND(C$219&gt;='All Items'!$C137,C$219&lt;='All Items'!$D137),"→",IF(AND('All Items'!$C137&gt;'All Items'!$D137,'All Items'!$D137&gt;=C$219),"→",IF(AND('All Items'!$C137&gt;'All Items'!$D137,'All Items'!$C137&lt;=C$219),"→",""))))))))</f>
        <v/>
      </c>
      <c r="D139" s="49" t="str">
        <f>IF('All Items'!$F137=D$219,"★",IF('All Items'!$E137=D$219,"●",IF('All Items'!$F137=D$219,"★",IF('All Items'!$C137=D$219,"→",IF('All Items'!$D137=D$219,"→",IF(AND(D$219&gt;='All Items'!$C137,D$219&lt;='All Items'!$D137),"→",IF(AND('All Items'!$C137&gt;'All Items'!$D137,'All Items'!$D137&gt;=D$219),"→",IF(AND('All Items'!$C137&gt;'All Items'!$D137,'All Items'!$C137&lt;=D$219),"→",""))))))))</f>
        <v/>
      </c>
      <c r="E139" s="47" t="str">
        <f>IF('All Items'!$F137=E$219,"★",IF('All Items'!$E137=E$219,"●",IF('All Items'!$F137=E$219,"★",IF('All Items'!$C137=E$219,"→",IF('All Items'!$D137=E$219,"→",IF(AND(E$219&gt;='All Items'!$C137,E$219&lt;='All Items'!$D137),"→",IF(AND('All Items'!$C137&gt;'All Items'!$D137,'All Items'!$D137&gt;=E$219),"→",IF(AND('All Items'!$C137&gt;'All Items'!$D137,'All Items'!$C137&lt;=E$219),"→",""))))))))</f>
        <v/>
      </c>
      <c r="F139" s="49" t="str">
        <f>IF('All Items'!$F137=F$219,"★",IF('All Items'!$E137=F$219,"●",IF('All Items'!$F137=F$219,"★",IF('All Items'!$C137=F$219,"→",IF('All Items'!$D137=F$219,"→",IF(AND(F$219&gt;='All Items'!$C137,F$219&lt;='All Items'!$D137),"→",IF(AND('All Items'!$C137&gt;'All Items'!$D137,'All Items'!$D137&gt;=F$219),"→",IF(AND('All Items'!$C137&gt;'All Items'!$D137,'All Items'!$C137&lt;=F$219),"→",""))))))))</f>
        <v/>
      </c>
      <c r="G139" s="47" t="str">
        <f>IF('All Items'!$F137=G$219,"★",IF('All Items'!$E137=G$219,"●",IF('All Items'!$F137=G$219,"★",IF('All Items'!$C137=G$219,"→",IF('All Items'!$D137=G$219,"→",IF(AND(G$219&gt;='All Items'!$C137,G$219&lt;='All Items'!$D137),"→",IF(AND('All Items'!$C137&gt;'All Items'!$D137,'All Items'!$D137&gt;=G$219),"→",IF(AND('All Items'!$C137&gt;'All Items'!$D137,'All Items'!$C137&lt;=G$219),"→",""))))))))</f>
        <v/>
      </c>
      <c r="H139" s="49" t="str">
        <f>IF('All Items'!$F137=H$219,"★",IF('All Items'!$E137=H$219,"●",IF('All Items'!$F137=H$219,"★",IF('All Items'!$C137=H$219,"→",IF('All Items'!$D137=H$219,"→",IF(AND(H$219&gt;='All Items'!$C137,H$219&lt;='All Items'!$D137),"→",IF(AND('All Items'!$C137&gt;'All Items'!$D137,'All Items'!$D137&gt;=H$219),"→",IF(AND('All Items'!$C137&gt;'All Items'!$D137,'All Items'!$C137&lt;=H$219),"→",""))))))))</f>
        <v/>
      </c>
      <c r="I139" s="47" t="str">
        <f>IF('All Items'!$F137=I$219,"★",IF('All Items'!$E137=I$219,"●",IF('All Items'!$F137=I$219,"★",IF('All Items'!$C137=I$219,"→",IF('All Items'!$D137=I$219,"→",IF(AND(I$219&gt;='All Items'!$C137,I$219&lt;='All Items'!$D137),"→",IF(AND('All Items'!$C137&gt;'All Items'!$D137,'All Items'!$D137&gt;=I$219),"→",IF(AND('All Items'!$C137&gt;'All Items'!$D137,'All Items'!$C137&lt;=I$219),"→",""))))))))</f>
        <v/>
      </c>
      <c r="J139" s="49" t="str">
        <f>IF('All Items'!$F137=J$219,"★",IF('All Items'!$E137=J$219,"●",IF('All Items'!$F137=J$219,"★",IF('All Items'!$C137=J$219,"→",IF('All Items'!$D137=J$219,"→",IF(AND(J$219&gt;='All Items'!$C137,J$219&lt;='All Items'!$D137),"→",IF(AND('All Items'!$C137&gt;'All Items'!$D137,'All Items'!$D137&gt;=J$219),"→",IF(AND('All Items'!$C137&gt;'All Items'!$D137,'All Items'!$C137&lt;=J$219),"→",""))))))))</f>
        <v/>
      </c>
      <c r="K139" s="47" t="str">
        <f>IF('All Items'!$F137=K$219,"★",IF('All Items'!$E137=K$219,"●",IF('All Items'!$F137=K$219,"★",IF('All Items'!$C137=K$219,"→",IF('All Items'!$D137=K$219,"→",IF(AND(K$219&gt;='All Items'!$C137,K$219&lt;='All Items'!$D137),"→",IF(AND('All Items'!$C137&gt;'All Items'!$D137,'All Items'!$D137&gt;=K$219),"→",IF(AND('All Items'!$C137&gt;'All Items'!$D137,'All Items'!$C137&lt;=K$219),"→",""))))))))</f>
        <v/>
      </c>
      <c r="L139" s="49" t="str">
        <f>IF('All Items'!$F137=L$219,"★",IF('All Items'!$E137=L$219,"●",IF('All Items'!$F137=L$219,"★",IF('All Items'!$C137=L$219,"→",IF('All Items'!$D137=L$219,"→",IF(AND(L$219&gt;='All Items'!$C137,L$219&lt;='All Items'!$D137),"→",IF(AND('All Items'!$C137&gt;'All Items'!$D137,'All Items'!$D137&gt;=L$219),"→",IF(AND('All Items'!$C137&gt;'All Items'!$D137,'All Items'!$C137&lt;=L$219),"→",""))))))))</f>
        <v/>
      </c>
      <c r="M139" s="47" t="str">
        <f>IF('All Items'!$F137=M$219,"★",IF('All Items'!$E137=M$219,"●",IF('All Items'!$F137=M$219,"★",IF('All Items'!$C137=M$219,"→",IF('All Items'!$D137=M$219,"→",IF(AND(M$219&gt;='All Items'!$C137,M$219&lt;='All Items'!$D137),"→",IF(AND('All Items'!$C137&gt;'All Items'!$D137,'All Items'!$D137&gt;=M$219),"→",IF(AND('All Items'!$C137&gt;'All Items'!$D137,'All Items'!$C137&lt;=M$219),"→",""))))))))</f>
        <v/>
      </c>
      <c r="N139" s="49" t="str">
        <f>IF('All Items'!$F137=N$219,"★",IF('All Items'!$E137=N$219,"●",IF('All Items'!$F137=N$219,"★",IF('All Items'!$C137=N$219,"→",IF('All Items'!$D137=N$219,"→",IF(AND(N$219&gt;='All Items'!$C137,N$219&lt;='All Items'!$D137),"→",IF(AND('All Items'!$C137&gt;'All Items'!$D137,'All Items'!$D137&gt;=N$219),"→",IF(AND('All Items'!$C137&gt;'All Items'!$D137,'All Items'!$C137&lt;=N$219),"→",""))))))))</f>
        <v/>
      </c>
    </row>
    <row r="140" spans="1:14" x14ac:dyDescent="0.2">
      <c r="A140" s="131" t="str">
        <f>IF('All Items'!B138="","",HYPERLINK(VLOOKUP('All Items'!B138,Table26[],2,0),'All Items'!B138))</f>
        <v/>
      </c>
      <c r="B140" s="30" t="str">
        <f>IF('All Items'!A138="","",'All Items'!A138)</f>
        <v/>
      </c>
      <c r="C140" s="47" t="str">
        <f>IF('All Items'!$F138=C$219,"★",IF('All Items'!$E138=C$219,"●",IF('All Items'!$F138=C$219,"★",IF('All Items'!$C138=C$219,"→",IF('All Items'!$D138=C$219,"→",IF(AND(C$219&gt;='All Items'!$C138,C$219&lt;='All Items'!$D138),"→",IF(AND('All Items'!$C138&gt;'All Items'!$D138,'All Items'!$D138&gt;=C$219),"→",IF(AND('All Items'!$C138&gt;'All Items'!$D138,'All Items'!$C138&lt;=C$219),"→",""))))))))</f>
        <v/>
      </c>
      <c r="D140" s="49" t="str">
        <f>IF('All Items'!$F138=D$219,"★",IF('All Items'!$E138=D$219,"●",IF('All Items'!$F138=D$219,"★",IF('All Items'!$C138=D$219,"→",IF('All Items'!$D138=D$219,"→",IF(AND(D$219&gt;='All Items'!$C138,D$219&lt;='All Items'!$D138),"→",IF(AND('All Items'!$C138&gt;'All Items'!$D138,'All Items'!$D138&gt;=D$219),"→",IF(AND('All Items'!$C138&gt;'All Items'!$D138,'All Items'!$C138&lt;=D$219),"→",""))))))))</f>
        <v/>
      </c>
      <c r="E140" s="47" t="str">
        <f>IF('All Items'!$F138=E$219,"★",IF('All Items'!$E138=E$219,"●",IF('All Items'!$F138=E$219,"★",IF('All Items'!$C138=E$219,"→",IF('All Items'!$D138=E$219,"→",IF(AND(E$219&gt;='All Items'!$C138,E$219&lt;='All Items'!$D138),"→",IF(AND('All Items'!$C138&gt;'All Items'!$D138,'All Items'!$D138&gt;=E$219),"→",IF(AND('All Items'!$C138&gt;'All Items'!$D138,'All Items'!$C138&lt;=E$219),"→",""))))))))</f>
        <v/>
      </c>
      <c r="F140" s="49" t="str">
        <f>IF('All Items'!$F138=F$219,"★",IF('All Items'!$E138=F$219,"●",IF('All Items'!$F138=F$219,"★",IF('All Items'!$C138=F$219,"→",IF('All Items'!$D138=F$219,"→",IF(AND(F$219&gt;='All Items'!$C138,F$219&lt;='All Items'!$D138),"→",IF(AND('All Items'!$C138&gt;'All Items'!$D138,'All Items'!$D138&gt;=F$219),"→",IF(AND('All Items'!$C138&gt;'All Items'!$D138,'All Items'!$C138&lt;=F$219),"→",""))))))))</f>
        <v/>
      </c>
      <c r="G140" s="47" t="str">
        <f>IF('All Items'!$F138=G$219,"★",IF('All Items'!$E138=G$219,"●",IF('All Items'!$F138=G$219,"★",IF('All Items'!$C138=G$219,"→",IF('All Items'!$D138=G$219,"→",IF(AND(G$219&gt;='All Items'!$C138,G$219&lt;='All Items'!$D138),"→",IF(AND('All Items'!$C138&gt;'All Items'!$D138,'All Items'!$D138&gt;=G$219),"→",IF(AND('All Items'!$C138&gt;'All Items'!$D138,'All Items'!$C138&lt;=G$219),"→",""))))))))</f>
        <v/>
      </c>
      <c r="H140" s="49" t="str">
        <f>IF('All Items'!$F138=H$219,"★",IF('All Items'!$E138=H$219,"●",IF('All Items'!$F138=H$219,"★",IF('All Items'!$C138=H$219,"→",IF('All Items'!$D138=H$219,"→",IF(AND(H$219&gt;='All Items'!$C138,H$219&lt;='All Items'!$D138),"→",IF(AND('All Items'!$C138&gt;'All Items'!$D138,'All Items'!$D138&gt;=H$219),"→",IF(AND('All Items'!$C138&gt;'All Items'!$D138,'All Items'!$C138&lt;=H$219),"→",""))))))))</f>
        <v/>
      </c>
      <c r="I140" s="47" t="str">
        <f>IF('All Items'!$F138=I$219,"★",IF('All Items'!$E138=I$219,"●",IF('All Items'!$F138=I$219,"★",IF('All Items'!$C138=I$219,"→",IF('All Items'!$D138=I$219,"→",IF(AND(I$219&gt;='All Items'!$C138,I$219&lt;='All Items'!$D138),"→",IF(AND('All Items'!$C138&gt;'All Items'!$D138,'All Items'!$D138&gt;=I$219),"→",IF(AND('All Items'!$C138&gt;'All Items'!$D138,'All Items'!$C138&lt;=I$219),"→",""))))))))</f>
        <v/>
      </c>
      <c r="J140" s="49" t="str">
        <f>IF('All Items'!$F138=J$219,"★",IF('All Items'!$E138=J$219,"●",IF('All Items'!$F138=J$219,"★",IF('All Items'!$C138=J$219,"→",IF('All Items'!$D138=J$219,"→",IF(AND(J$219&gt;='All Items'!$C138,J$219&lt;='All Items'!$D138),"→",IF(AND('All Items'!$C138&gt;'All Items'!$D138,'All Items'!$D138&gt;=J$219),"→",IF(AND('All Items'!$C138&gt;'All Items'!$D138,'All Items'!$C138&lt;=J$219),"→",""))))))))</f>
        <v/>
      </c>
      <c r="K140" s="47" t="str">
        <f>IF('All Items'!$F138=K$219,"★",IF('All Items'!$E138=K$219,"●",IF('All Items'!$F138=K$219,"★",IF('All Items'!$C138=K$219,"→",IF('All Items'!$D138=K$219,"→",IF(AND(K$219&gt;='All Items'!$C138,K$219&lt;='All Items'!$D138),"→",IF(AND('All Items'!$C138&gt;'All Items'!$D138,'All Items'!$D138&gt;=K$219),"→",IF(AND('All Items'!$C138&gt;'All Items'!$D138,'All Items'!$C138&lt;=K$219),"→",""))))))))</f>
        <v/>
      </c>
      <c r="L140" s="49" t="str">
        <f>IF('All Items'!$F138=L$219,"★",IF('All Items'!$E138=L$219,"●",IF('All Items'!$F138=L$219,"★",IF('All Items'!$C138=L$219,"→",IF('All Items'!$D138=L$219,"→",IF(AND(L$219&gt;='All Items'!$C138,L$219&lt;='All Items'!$D138),"→",IF(AND('All Items'!$C138&gt;'All Items'!$D138,'All Items'!$D138&gt;=L$219),"→",IF(AND('All Items'!$C138&gt;'All Items'!$D138,'All Items'!$C138&lt;=L$219),"→",""))))))))</f>
        <v/>
      </c>
      <c r="M140" s="47" t="str">
        <f>IF('All Items'!$F138=M$219,"★",IF('All Items'!$E138=M$219,"●",IF('All Items'!$F138=M$219,"★",IF('All Items'!$C138=M$219,"→",IF('All Items'!$D138=M$219,"→",IF(AND(M$219&gt;='All Items'!$C138,M$219&lt;='All Items'!$D138),"→",IF(AND('All Items'!$C138&gt;'All Items'!$D138,'All Items'!$D138&gt;=M$219),"→",IF(AND('All Items'!$C138&gt;'All Items'!$D138,'All Items'!$C138&lt;=M$219),"→",""))))))))</f>
        <v/>
      </c>
      <c r="N140" s="49" t="str">
        <f>IF('All Items'!$F138=N$219,"★",IF('All Items'!$E138=N$219,"●",IF('All Items'!$F138=N$219,"★",IF('All Items'!$C138=N$219,"→",IF('All Items'!$D138=N$219,"→",IF(AND(N$219&gt;='All Items'!$C138,N$219&lt;='All Items'!$D138),"→",IF(AND('All Items'!$C138&gt;'All Items'!$D138,'All Items'!$D138&gt;=N$219),"→",IF(AND('All Items'!$C138&gt;'All Items'!$D138,'All Items'!$C138&lt;=N$219),"→",""))))))))</f>
        <v/>
      </c>
    </row>
    <row r="141" spans="1:14" x14ac:dyDescent="0.2">
      <c r="A141" s="131" t="str">
        <f>IF('All Items'!B139="","",HYPERLINK(VLOOKUP('All Items'!B139,Table26[],2,0),'All Items'!B139))</f>
        <v/>
      </c>
      <c r="B141" s="30" t="str">
        <f>IF('All Items'!A139="","",'All Items'!A139)</f>
        <v/>
      </c>
      <c r="C141" s="47" t="str">
        <f>IF('All Items'!$F139=C$219,"★",IF('All Items'!$E139=C$219,"●",IF('All Items'!$F139=C$219,"★",IF('All Items'!$C139=C$219,"→",IF('All Items'!$D139=C$219,"→",IF(AND(C$219&gt;='All Items'!$C139,C$219&lt;='All Items'!$D139),"→",IF(AND('All Items'!$C139&gt;'All Items'!$D139,'All Items'!$D139&gt;=C$219),"→",IF(AND('All Items'!$C139&gt;'All Items'!$D139,'All Items'!$C139&lt;=C$219),"→",""))))))))</f>
        <v/>
      </c>
      <c r="D141" s="49" t="str">
        <f>IF('All Items'!$F139=D$219,"★",IF('All Items'!$E139=D$219,"●",IF('All Items'!$F139=D$219,"★",IF('All Items'!$C139=D$219,"→",IF('All Items'!$D139=D$219,"→",IF(AND(D$219&gt;='All Items'!$C139,D$219&lt;='All Items'!$D139),"→",IF(AND('All Items'!$C139&gt;'All Items'!$D139,'All Items'!$D139&gt;=D$219),"→",IF(AND('All Items'!$C139&gt;'All Items'!$D139,'All Items'!$C139&lt;=D$219),"→",""))))))))</f>
        <v/>
      </c>
      <c r="E141" s="47" t="str">
        <f>IF('All Items'!$F139=E$219,"★",IF('All Items'!$E139=E$219,"●",IF('All Items'!$F139=E$219,"★",IF('All Items'!$C139=E$219,"→",IF('All Items'!$D139=E$219,"→",IF(AND(E$219&gt;='All Items'!$C139,E$219&lt;='All Items'!$D139),"→",IF(AND('All Items'!$C139&gt;'All Items'!$D139,'All Items'!$D139&gt;=E$219),"→",IF(AND('All Items'!$C139&gt;'All Items'!$D139,'All Items'!$C139&lt;=E$219),"→",""))))))))</f>
        <v/>
      </c>
      <c r="F141" s="49" t="str">
        <f>IF('All Items'!$F139=F$219,"★",IF('All Items'!$E139=F$219,"●",IF('All Items'!$F139=F$219,"★",IF('All Items'!$C139=F$219,"→",IF('All Items'!$D139=F$219,"→",IF(AND(F$219&gt;='All Items'!$C139,F$219&lt;='All Items'!$D139),"→",IF(AND('All Items'!$C139&gt;'All Items'!$D139,'All Items'!$D139&gt;=F$219),"→",IF(AND('All Items'!$C139&gt;'All Items'!$D139,'All Items'!$C139&lt;=F$219),"→",""))))))))</f>
        <v/>
      </c>
      <c r="G141" s="47" t="str">
        <f>IF('All Items'!$F139=G$219,"★",IF('All Items'!$E139=G$219,"●",IF('All Items'!$F139=G$219,"★",IF('All Items'!$C139=G$219,"→",IF('All Items'!$D139=G$219,"→",IF(AND(G$219&gt;='All Items'!$C139,G$219&lt;='All Items'!$D139),"→",IF(AND('All Items'!$C139&gt;'All Items'!$D139,'All Items'!$D139&gt;=G$219),"→",IF(AND('All Items'!$C139&gt;'All Items'!$D139,'All Items'!$C139&lt;=G$219),"→",""))))))))</f>
        <v/>
      </c>
      <c r="H141" s="49" t="str">
        <f>IF('All Items'!$F139=H$219,"★",IF('All Items'!$E139=H$219,"●",IF('All Items'!$F139=H$219,"★",IF('All Items'!$C139=H$219,"→",IF('All Items'!$D139=H$219,"→",IF(AND(H$219&gt;='All Items'!$C139,H$219&lt;='All Items'!$D139),"→",IF(AND('All Items'!$C139&gt;'All Items'!$D139,'All Items'!$D139&gt;=H$219),"→",IF(AND('All Items'!$C139&gt;'All Items'!$D139,'All Items'!$C139&lt;=H$219),"→",""))))))))</f>
        <v/>
      </c>
      <c r="I141" s="47" t="str">
        <f>IF('All Items'!$F139=I$219,"★",IF('All Items'!$E139=I$219,"●",IF('All Items'!$F139=I$219,"★",IF('All Items'!$C139=I$219,"→",IF('All Items'!$D139=I$219,"→",IF(AND(I$219&gt;='All Items'!$C139,I$219&lt;='All Items'!$D139),"→",IF(AND('All Items'!$C139&gt;'All Items'!$D139,'All Items'!$D139&gt;=I$219),"→",IF(AND('All Items'!$C139&gt;'All Items'!$D139,'All Items'!$C139&lt;=I$219),"→",""))))))))</f>
        <v/>
      </c>
      <c r="J141" s="49" t="str">
        <f>IF('All Items'!$F139=J$219,"★",IF('All Items'!$E139=J$219,"●",IF('All Items'!$F139=J$219,"★",IF('All Items'!$C139=J$219,"→",IF('All Items'!$D139=J$219,"→",IF(AND(J$219&gt;='All Items'!$C139,J$219&lt;='All Items'!$D139),"→",IF(AND('All Items'!$C139&gt;'All Items'!$D139,'All Items'!$D139&gt;=J$219),"→",IF(AND('All Items'!$C139&gt;'All Items'!$D139,'All Items'!$C139&lt;=J$219),"→",""))))))))</f>
        <v/>
      </c>
      <c r="K141" s="47" t="str">
        <f>IF('All Items'!$F139=K$219,"★",IF('All Items'!$E139=K$219,"●",IF('All Items'!$F139=K$219,"★",IF('All Items'!$C139=K$219,"→",IF('All Items'!$D139=K$219,"→",IF(AND(K$219&gt;='All Items'!$C139,K$219&lt;='All Items'!$D139),"→",IF(AND('All Items'!$C139&gt;'All Items'!$D139,'All Items'!$D139&gt;=K$219),"→",IF(AND('All Items'!$C139&gt;'All Items'!$D139,'All Items'!$C139&lt;=K$219),"→",""))))))))</f>
        <v/>
      </c>
      <c r="L141" s="49" t="str">
        <f>IF('All Items'!$F139=L$219,"★",IF('All Items'!$E139=L$219,"●",IF('All Items'!$F139=L$219,"★",IF('All Items'!$C139=L$219,"→",IF('All Items'!$D139=L$219,"→",IF(AND(L$219&gt;='All Items'!$C139,L$219&lt;='All Items'!$D139),"→",IF(AND('All Items'!$C139&gt;'All Items'!$D139,'All Items'!$D139&gt;=L$219),"→",IF(AND('All Items'!$C139&gt;'All Items'!$D139,'All Items'!$C139&lt;=L$219),"→",""))))))))</f>
        <v/>
      </c>
      <c r="M141" s="47" t="str">
        <f>IF('All Items'!$F139=M$219,"★",IF('All Items'!$E139=M$219,"●",IF('All Items'!$F139=M$219,"★",IF('All Items'!$C139=M$219,"→",IF('All Items'!$D139=M$219,"→",IF(AND(M$219&gt;='All Items'!$C139,M$219&lt;='All Items'!$D139),"→",IF(AND('All Items'!$C139&gt;'All Items'!$D139,'All Items'!$D139&gt;=M$219),"→",IF(AND('All Items'!$C139&gt;'All Items'!$D139,'All Items'!$C139&lt;=M$219),"→",""))))))))</f>
        <v/>
      </c>
      <c r="N141" s="49" t="str">
        <f>IF('All Items'!$F139=N$219,"★",IF('All Items'!$E139=N$219,"●",IF('All Items'!$F139=N$219,"★",IF('All Items'!$C139=N$219,"→",IF('All Items'!$D139=N$219,"→",IF(AND(N$219&gt;='All Items'!$C139,N$219&lt;='All Items'!$D139),"→",IF(AND('All Items'!$C139&gt;'All Items'!$D139,'All Items'!$D139&gt;=N$219),"→",IF(AND('All Items'!$C139&gt;'All Items'!$D139,'All Items'!$C139&lt;=N$219),"→",""))))))))</f>
        <v/>
      </c>
    </row>
    <row r="142" spans="1:14" x14ac:dyDescent="0.2">
      <c r="A142" s="131" t="str">
        <f>IF('All Items'!B140="","",HYPERLINK(VLOOKUP('All Items'!B140,Table26[],2,0),'All Items'!B140))</f>
        <v/>
      </c>
      <c r="B142" s="30" t="str">
        <f>IF('All Items'!A140="","",'All Items'!A140)</f>
        <v/>
      </c>
      <c r="C142" s="47" t="str">
        <f>IF('All Items'!$F140=C$219,"★",IF('All Items'!$E140=C$219,"●",IF('All Items'!$F140=C$219,"★",IF('All Items'!$C140=C$219,"→",IF('All Items'!$D140=C$219,"→",IF(AND(C$219&gt;='All Items'!$C140,C$219&lt;='All Items'!$D140),"→",IF(AND('All Items'!$C140&gt;'All Items'!$D140,'All Items'!$D140&gt;=C$219),"→",IF(AND('All Items'!$C140&gt;'All Items'!$D140,'All Items'!$C140&lt;=C$219),"→",""))))))))</f>
        <v/>
      </c>
      <c r="D142" s="49" t="str">
        <f>IF('All Items'!$F140=D$219,"★",IF('All Items'!$E140=D$219,"●",IF('All Items'!$F140=D$219,"★",IF('All Items'!$C140=D$219,"→",IF('All Items'!$D140=D$219,"→",IF(AND(D$219&gt;='All Items'!$C140,D$219&lt;='All Items'!$D140),"→",IF(AND('All Items'!$C140&gt;'All Items'!$D140,'All Items'!$D140&gt;=D$219),"→",IF(AND('All Items'!$C140&gt;'All Items'!$D140,'All Items'!$C140&lt;=D$219),"→",""))))))))</f>
        <v/>
      </c>
      <c r="E142" s="47" t="str">
        <f>IF('All Items'!$F140=E$219,"★",IF('All Items'!$E140=E$219,"●",IF('All Items'!$F140=E$219,"★",IF('All Items'!$C140=E$219,"→",IF('All Items'!$D140=E$219,"→",IF(AND(E$219&gt;='All Items'!$C140,E$219&lt;='All Items'!$D140),"→",IF(AND('All Items'!$C140&gt;'All Items'!$D140,'All Items'!$D140&gt;=E$219),"→",IF(AND('All Items'!$C140&gt;'All Items'!$D140,'All Items'!$C140&lt;=E$219),"→",""))))))))</f>
        <v/>
      </c>
      <c r="F142" s="49" t="str">
        <f>IF('All Items'!$F140=F$219,"★",IF('All Items'!$E140=F$219,"●",IF('All Items'!$F140=F$219,"★",IF('All Items'!$C140=F$219,"→",IF('All Items'!$D140=F$219,"→",IF(AND(F$219&gt;='All Items'!$C140,F$219&lt;='All Items'!$D140),"→",IF(AND('All Items'!$C140&gt;'All Items'!$D140,'All Items'!$D140&gt;=F$219),"→",IF(AND('All Items'!$C140&gt;'All Items'!$D140,'All Items'!$C140&lt;=F$219),"→",""))))))))</f>
        <v/>
      </c>
      <c r="G142" s="47" t="str">
        <f>IF('All Items'!$F140=G$219,"★",IF('All Items'!$E140=G$219,"●",IF('All Items'!$F140=G$219,"★",IF('All Items'!$C140=G$219,"→",IF('All Items'!$D140=G$219,"→",IF(AND(G$219&gt;='All Items'!$C140,G$219&lt;='All Items'!$D140),"→",IF(AND('All Items'!$C140&gt;'All Items'!$D140,'All Items'!$D140&gt;=G$219),"→",IF(AND('All Items'!$C140&gt;'All Items'!$D140,'All Items'!$C140&lt;=G$219),"→",""))))))))</f>
        <v/>
      </c>
      <c r="H142" s="49" t="str">
        <f>IF('All Items'!$F140=H$219,"★",IF('All Items'!$E140=H$219,"●",IF('All Items'!$F140=H$219,"★",IF('All Items'!$C140=H$219,"→",IF('All Items'!$D140=H$219,"→",IF(AND(H$219&gt;='All Items'!$C140,H$219&lt;='All Items'!$D140),"→",IF(AND('All Items'!$C140&gt;'All Items'!$D140,'All Items'!$D140&gt;=H$219),"→",IF(AND('All Items'!$C140&gt;'All Items'!$D140,'All Items'!$C140&lt;=H$219),"→",""))))))))</f>
        <v/>
      </c>
      <c r="I142" s="47" t="str">
        <f>IF('All Items'!$F140=I$219,"★",IF('All Items'!$E140=I$219,"●",IF('All Items'!$F140=I$219,"★",IF('All Items'!$C140=I$219,"→",IF('All Items'!$D140=I$219,"→",IF(AND(I$219&gt;='All Items'!$C140,I$219&lt;='All Items'!$D140),"→",IF(AND('All Items'!$C140&gt;'All Items'!$D140,'All Items'!$D140&gt;=I$219),"→",IF(AND('All Items'!$C140&gt;'All Items'!$D140,'All Items'!$C140&lt;=I$219),"→",""))))))))</f>
        <v/>
      </c>
      <c r="J142" s="49" t="str">
        <f>IF('All Items'!$F140=J$219,"★",IF('All Items'!$E140=J$219,"●",IF('All Items'!$F140=J$219,"★",IF('All Items'!$C140=J$219,"→",IF('All Items'!$D140=J$219,"→",IF(AND(J$219&gt;='All Items'!$C140,J$219&lt;='All Items'!$D140),"→",IF(AND('All Items'!$C140&gt;'All Items'!$D140,'All Items'!$D140&gt;=J$219),"→",IF(AND('All Items'!$C140&gt;'All Items'!$D140,'All Items'!$C140&lt;=J$219),"→",""))))))))</f>
        <v/>
      </c>
      <c r="K142" s="47" t="str">
        <f>IF('All Items'!$F140=K$219,"★",IF('All Items'!$E140=K$219,"●",IF('All Items'!$F140=K$219,"★",IF('All Items'!$C140=K$219,"→",IF('All Items'!$D140=K$219,"→",IF(AND(K$219&gt;='All Items'!$C140,K$219&lt;='All Items'!$D140),"→",IF(AND('All Items'!$C140&gt;'All Items'!$D140,'All Items'!$D140&gt;=K$219),"→",IF(AND('All Items'!$C140&gt;'All Items'!$D140,'All Items'!$C140&lt;=K$219),"→",""))))))))</f>
        <v/>
      </c>
      <c r="L142" s="49" t="str">
        <f>IF('All Items'!$F140=L$219,"★",IF('All Items'!$E140=L$219,"●",IF('All Items'!$F140=L$219,"★",IF('All Items'!$C140=L$219,"→",IF('All Items'!$D140=L$219,"→",IF(AND(L$219&gt;='All Items'!$C140,L$219&lt;='All Items'!$D140),"→",IF(AND('All Items'!$C140&gt;'All Items'!$D140,'All Items'!$D140&gt;=L$219),"→",IF(AND('All Items'!$C140&gt;'All Items'!$D140,'All Items'!$C140&lt;=L$219),"→",""))))))))</f>
        <v/>
      </c>
      <c r="M142" s="47" t="str">
        <f>IF('All Items'!$F140=M$219,"★",IF('All Items'!$E140=M$219,"●",IF('All Items'!$F140=M$219,"★",IF('All Items'!$C140=M$219,"→",IF('All Items'!$D140=M$219,"→",IF(AND(M$219&gt;='All Items'!$C140,M$219&lt;='All Items'!$D140),"→",IF(AND('All Items'!$C140&gt;'All Items'!$D140,'All Items'!$D140&gt;=M$219),"→",IF(AND('All Items'!$C140&gt;'All Items'!$D140,'All Items'!$C140&lt;=M$219),"→",""))))))))</f>
        <v/>
      </c>
      <c r="N142" s="49" t="str">
        <f>IF('All Items'!$F140=N$219,"★",IF('All Items'!$E140=N$219,"●",IF('All Items'!$F140=N$219,"★",IF('All Items'!$C140=N$219,"→",IF('All Items'!$D140=N$219,"→",IF(AND(N$219&gt;='All Items'!$C140,N$219&lt;='All Items'!$D140),"→",IF(AND('All Items'!$C140&gt;'All Items'!$D140,'All Items'!$D140&gt;=N$219),"→",IF(AND('All Items'!$C140&gt;'All Items'!$D140,'All Items'!$C140&lt;=N$219),"→",""))))))))</f>
        <v/>
      </c>
    </row>
    <row r="143" spans="1:14" x14ac:dyDescent="0.2">
      <c r="A143" s="131" t="str">
        <f>IF('All Items'!B141="","",HYPERLINK(VLOOKUP('All Items'!B141,Table26[],2,0),'All Items'!B141))</f>
        <v/>
      </c>
      <c r="B143" s="30" t="str">
        <f>IF('All Items'!A141="","",'All Items'!A141)</f>
        <v/>
      </c>
      <c r="C143" s="47" t="str">
        <f>IF('All Items'!$F141=C$219,"★",IF('All Items'!$E141=C$219,"●",IF('All Items'!$F141=C$219,"★",IF('All Items'!$C141=C$219,"→",IF('All Items'!$D141=C$219,"→",IF(AND(C$219&gt;='All Items'!$C141,C$219&lt;='All Items'!$D141),"→",IF(AND('All Items'!$C141&gt;'All Items'!$D141,'All Items'!$D141&gt;=C$219),"→",IF(AND('All Items'!$C141&gt;'All Items'!$D141,'All Items'!$C141&lt;=C$219),"→",""))))))))</f>
        <v/>
      </c>
      <c r="D143" s="49" t="str">
        <f>IF('All Items'!$F141=D$219,"★",IF('All Items'!$E141=D$219,"●",IF('All Items'!$F141=D$219,"★",IF('All Items'!$C141=D$219,"→",IF('All Items'!$D141=D$219,"→",IF(AND(D$219&gt;='All Items'!$C141,D$219&lt;='All Items'!$D141),"→",IF(AND('All Items'!$C141&gt;'All Items'!$D141,'All Items'!$D141&gt;=D$219),"→",IF(AND('All Items'!$C141&gt;'All Items'!$D141,'All Items'!$C141&lt;=D$219),"→",""))))))))</f>
        <v/>
      </c>
      <c r="E143" s="47" t="str">
        <f>IF('All Items'!$F141=E$219,"★",IF('All Items'!$E141=E$219,"●",IF('All Items'!$F141=E$219,"★",IF('All Items'!$C141=E$219,"→",IF('All Items'!$D141=E$219,"→",IF(AND(E$219&gt;='All Items'!$C141,E$219&lt;='All Items'!$D141),"→",IF(AND('All Items'!$C141&gt;'All Items'!$D141,'All Items'!$D141&gt;=E$219),"→",IF(AND('All Items'!$C141&gt;'All Items'!$D141,'All Items'!$C141&lt;=E$219),"→",""))))))))</f>
        <v/>
      </c>
      <c r="F143" s="49" t="str">
        <f>IF('All Items'!$F141=F$219,"★",IF('All Items'!$E141=F$219,"●",IF('All Items'!$F141=F$219,"★",IF('All Items'!$C141=F$219,"→",IF('All Items'!$D141=F$219,"→",IF(AND(F$219&gt;='All Items'!$C141,F$219&lt;='All Items'!$D141),"→",IF(AND('All Items'!$C141&gt;'All Items'!$D141,'All Items'!$D141&gt;=F$219),"→",IF(AND('All Items'!$C141&gt;'All Items'!$D141,'All Items'!$C141&lt;=F$219),"→",""))))))))</f>
        <v/>
      </c>
      <c r="G143" s="47" t="str">
        <f>IF('All Items'!$F141=G$219,"★",IF('All Items'!$E141=G$219,"●",IF('All Items'!$F141=G$219,"★",IF('All Items'!$C141=G$219,"→",IF('All Items'!$D141=G$219,"→",IF(AND(G$219&gt;='All Items'!$C141,G$219&lt;='All Items'!$D141),"→",IF(AND('All Items'!$C141&gt;'All Items'!$D141,'All Items'!$D141&gt;=G$219),"→",IF(AND('All Items'!$C141&gt;'All Items'!$D141,'All Items'!$C141&lt;=G$219),"→",""))))))))</f>
        <v/>
      </c>
      <c r="H143" s="49" t="str">
        <f>IF('All Items'!$F141=H$219,"★",IF('All Items'!$E141=H$219,"●",IF('All Items'!$F141=H$219,"★",IF('All Items'!$C141=H$219,"→",IF('All Items'!$D141=H$219,"→",IF(AND(H$219&gt;='All Items'!$C141,H$219&lt;='All Items'!$D141),"→",IF(AND('All Items'!$C141&gt;'All Items'!$D141,'All Items'!$D141&gt;=H$219),"→",IF(AND('All Items'!$C141&gt;'All Items'!$D141,'All Items'!$C141&lt;=H$219),"→",""))))))))</f>
        <v/>
      </c>
      <c r="I143" s="47" t="str">
        <f>IF('All Items'!$F141=I$219,"★",IF('All Items'!$E141=I$219,"●",IF('All Items'!$F141=I$219,"★",IF('All Items'!$C141=I$219,"→",IF('All Items'!$D141=I$219,"→",IF(AND(I$219&gt;='All Items'!$C141,I$219&lt;='All Items'!$D141),"→",IF(AND('All Items'!$C141&gt;'All Items'!$D141,'All Items'!$D141&gt;=I$219),"→",IF(AND('All Items'!$C141&gt;'All Items'!$D141,'All Items'!$C141&lt;=I$219),"→",""))))))))</f>
        <v/>
      </c>
      <c r="J143" s="49" t="str">
        <f>IF('All Items'!$F141=J$219,"★",IF('All Items'!$E141=J$219,"●",IF('All Items'!$F141=J$219,"★",IF('All Items'!$C141=J$219,"→",IF('All Items'!$D141=J$219,"→",IF(AND(J$219&gt;='All Items'!$C141,J$219&lt;='All Items'!$D141),"→",IF(AND('All Items'!$C141&gt;'All Items'!$D141,'All Items'!$D141&gt;=J$219),"→",IF(AND('All Items'!$C141&gt;'All Items'!$D141,'All Items'!$C141&lt;=J$219),"→",""))))))))</f>
        <v/>
      </c>
      <c r="K143" s="47" t="str">
        <f>IF('All Items'!$F141=K$219,"★",IF('All Items'!$E141=K$219,"●",IF('All Items'!$F141=K$219,"★",IF('All Items'!$C141=K$219,"→",IF('All Items'!$D141=K$219,"→",IF(AND(K$219&gt;='All Items'!$C141,K$219&lt;='All Items'!$D141),"→",IF(AND('All Items'!$C141&gt;'All Items'!$D141,'All Items'!$D141&gt;=K$219),"→",IF(AND('All Items'!$C141&gt;'All Items'!$D141,'All Items'!$C141&lt;=K$219),"→",""))))))))</f>
        <v/>
      </c>
      <c r="L143" s="49" t="str">
        <f>IF('All Items'!$F141=L$219,"★",IF('All Items'!$E141=L$219,"●",IF('All Items'!$F141=L$219,"★",IF('All Items'!$C141=L$219,"→",IF('All Items'!$D141=L$219,"→",IF(AND(L$219&gt;='All Items'!$C141,L$219&lt;='All Items'!$D141),"→",IF(AND('All Items'!$C141&gt;'All Items'!$D141,'All Items'!$D141&gt;=L$219),"→",IF(AND('All Items'!$C141&gt;'All Items'!$D141,'All Items'!$C141&lt;=L$219),"→",""))))))))</f>
        <v/>
      </c>
      <c r="M143" s="47" t="str">
        <f>IF('All Items'!$F141=M$219,"★",IF('All Items'!$E141=M$219,"●",IF('All Items'!$F141=M$219,"★",IF('All Items'!$C141=M$219,"→",IF('All Items'!$D141=M$219,"→",IF(AND(M$219&gt;='All Items'!$C141,M$219&lt;='All Items'!$D141),"→",IF(AND('All Items'!$C141&gt;'All Items'!$D141,'All Items'!$D141&gt;=M$219),"→",IF(AND('All Items'!$C141&gt;'All Items'!$D141,'All Items'!$C141&lt;=M$219),"→",""))))))))</f>
        <v/>
      </c>
      <c r="N143" s="49" t="str">
        <f>IF('All Items'!$F141=N$219,"★",IF('All Items'!$E141=N$219,"●",IF('All Items'!$F141=N$219,"★",IF('All Items'!$C141=N$219,"→",IF('All Items'!$D141=N$219,"→",IF(AND(N$219&gt;='All Items'!$C141,N$219&lt;='All Items'!$D141),"→",IF(AND('All Items'!$C141&gt;'All Items'!$D141,'All Items'!$D141&gt;=N$219),"→",IF(AND('All Items'!$C141&gt;'All Items'!$D141,'All Items'!$C141&lt;=N$219),"→",""))))))))</f>
        <v/>
      </c>
    </row>
    <row r="144" spans="1:14" x14ac:dyDescent="0.2">
      <c r="A144" s="131" t="str">
        <f>IF('All Items'!B142="","",HYPERLINK(VLOOKUP('All Items'!B142,Table26[],2,0),'All Items'!B142))</f>
        <v/>
      </c>
      <c r="B144" s="30" t="str">
        <f>IF('All Items'!A142="","",'All Items'!A142)</f>
        <v/>
      </c>
      <c r="C144" s="47" t="str">
        <f>IF('All Items'!$F142=C$219,"★",IF('All Items'!$E142=C$219,"●",IF('All Items'!$F142=C$219,"★",IF('All Items'!$C142=C$219,"→",IF('All Items'!$D142=C$219,"→",IF(AND(C$219&gt;='All Items'!$C142,C$219&lt;='All Items'!$D142),"→",IF(AND('All Items'!$C142&gt;'All Items'!$D142,'All Items'!$D142&gt;=C$219),"→",IF(AND('All Items'!$C142&gt;'All Items'!$D142,'All Items'!$C142&lt;=C$219),"→",""))))))))</f>
        <v/>
      </c>
      <c r="D144" s="49" t="str">
        <f>IF('All Items'!$F142=D$219,"★",IF('All Items'!$E142=D$219,"●",IF('All Items'!$F142=D$219,"★",IF('All Items'!$C142=D$219,"→",IF('All Items'!$D142=D$219,"→",IF(AND(D$219&gt;='All Items'!$C142,D$219&lt;='All Items'!$D142),"→",IF(AND('All Items'!$C142&gt;'All Items'!$D142,'All Items'!$D142&gt;=D$219),"→",IF(AND('All Items'!$C142&gt;'All Items'!$D142,'All Items'!$C142&lt;=D$219),"→",""))))))))</f>
        <v/>
      </c>
      <c r="E144" s="47" t="str">
        <f>IF('All Items'!$F142=E$219,"★",IF('All Items'!$E142=E$219,"●",IF('All Items'!$F142=E$219,"★",IF('All Items'!$C142=E$219,"→",IF('All Items'!$D142=E$219,"→",IF(AND(E$219&gt;='All Items'!$C142,E$219&lt;='All Items'!$D142),"→",IF(AND('All Items'!$C142&gt;'All Items'!$D142,'All Items'!$D142&gt;=E$219),"→",IF(AND('All Items'!$C142&gt;'All Items'!$D142,'All Items'!$C142&lt;=E$219),"→",""))))))))</f>
        <v/>
      </c>
      <c r="F144" s="49" t="str">
        <f>IF('All Items'!$F142=F$219,"★",IF('All Items'!$E142=F$219,"●",IF('All Items'!$F142=F$219,"★",IF('All Items'!$C142=F$219,"→",IF('All Items'!$D142=F$219,"→",IF(AND(F$219&gt;='All Items'!$C142,F$219&lt;='All Items'!$D142),"→",IF(AND('All Items'!$C142&gt;'All Items'!$D142,'All Items'!$D142&gt;=F$219),"→",IF(AND('All Items'!$C142&gt;'All Items'!$D142,'All Items'!$C142&lt;=F$219),"→",""))))))))</f>
        <v/>
      </c>
      <c r="G144" s="47" t="str">
        <f>IF('All Items'!$F142=G$219,"★",IF('All Items'!$E142=G$219,"●",IF('All Items'!$F142=G$219,"★",IF('All Items'!$C142=G$219,"→",IF('All Items'!$D142=G$219,"→",IF(AND(G$219&gt;='All Items'!$C142,G$219&lt;='All Items'!$D142),"→",IF(AND('All Items'!$C142&gt;'All Items'!$D142,'All Items'!$D142&gt;=G$219),"→",IF(AND('All Items'!$C142&gt;'All Items'!$D142,'All Items'!$C142&lt;=G$219),"→",""))))))))</f>
        <v/>
      </c>
      <c r="H144" s="49" t="str">
        <f>IF('All Items'!$F142=H$219,"★",IF('All Items'!$E142=H$219,"●",IF('All Items'!$F142=H$219,"★",IF('All Items'!$C142=H$219,"→",IF('All Items'!$D142=H$219,"→",IF(AND(H$219&gt;='All Items'!$C142,H$219&lt;='All Items'!$D142),"→",IF(AND('All Items'!$C142&gt;'All Items'!$D142,'All Items'!$D142&gt;=H$219),"→",IF(AND('All Items'!$C142&gt;'All Items'!$D142,'All Items'!$C142&lt;=H$219),"→",""))))))))</f>
        <v/>
      </c>
      <c r="I144" s="47" t="str">
        <f>IF('All Items'!$F142=I$219,"★",IF('All Items'!$E142=I$219,"●",IF('All Items'!$F142=I$219,"★",IF('All Items'!$C142=I$219,"→",IF('All Items'!$D142=I$219,"→",IF(AND(I$219&gt;='All Items'!$C142,I$219&lt;='All Items'!$D142),"→",IF(AND('All Items'!$C142&gt;'All Items'!$D142,'All Items'!$D142&gt;=I$219),"→",IF(AND('All Items'!$C142&gt;'All Items'!$D142,'All Items'!$C142&lt;=I$219),"→",""))))))))</f>
        <v/>
      </c>
      <c r="J144" s="49" t="str">
        <f>IF('All Items'!$F142=J$219,"★",IF('All Items'!$E142=J$219,"●",IF('All Items'!$F142=J$219,"★",IF('All Items'!$C142=J$219,"→",IF('All Items'!$D142=J$219,"→",IF(AND(J$219&gt;='All Items'!$C142,J$219&lt;='All Items'!$D142),"→",IF(AND('All Items'!$C142&gt;'All Items'!$D142,'All Items'!$D142&gt;=J$219),"→",IF(AND('All Items'!$C142&gt;'All Items'!$D142,'All Items'!$C142&lt;=J$219),"→",""))))))))</f>
        <v/>
      </c>
      <c r="K144" s="47" t="str">
        <f>IF('All Items'!$F142=K$219,"★",IF('All Items'!$E142=K$219,"●",IF('All Items'!$F142=K$219,"★",IF('All Items'!$C142=K$219,"→",IF('All Items'!$D142=K$219,"→",IF(AND(K$219&gt;='All Items'!$C142,K$219&lt;='All Items'!$D142),"→",IF(AND('All Items'!$C142&gt;'All Items'!$D142,'All Items'!$D142&gt;=K$219),"→",IF(AND('All Items'!$C142&gt;'All Items'!$D142,'All Items'!$C142&lt;=K$219),"→",""))))))))</f>
        <v/>
      </c>
      <c r="L144" s="49" t="str">
        <f>IF('All Items'!$F142=L$219,"★",IF('All Items'!$E142=L$219,"●",IF('All Items'!$F142=L$219,"★",IF('All Items'!$C142=L$219,"→",IF('All Items'!$D142=L$219,"→",IF(AND(L$219&gt;='All Items'!$C142,L$219&lt;='All Items'!$D142),"→",IF(AND('All Items'!$C142&gt;'All Items'!$D142,'All Items'!$D142&gt;=L$219),"→",IF(AND('All Items'!$C142&gt;'All Items'!$D142,'All Items'!$C142&lt;=L$219),"→",""))))))))</f>
        <v/>
      </c>
      <c r="M144" s="47" t="str">
        <f>IF('All Items'!$F142=M$219,"★",IF('All Items'!$E142=M$219,"●",IF('All Items'!$F142=M$219,"★",IF('All Items'!$C142=M$219,"→",IF('All Items'!$D142=M$219,"→",IF(AND(M$219&gt;='All Items'!$C142,M$219&lt;='All Items'!$D142),"→",IF(AND('All Items'!$C142&gt;'All Items'!$D142,'All Items'!$D142&gt;=M$219),"→",IF(AND('All Items'!$C142&gt;'All Items'!$D142,'All Items'!$C142&lt;=M$219),"→",""))))))))</f>
        <v/>
      </c>
      <c r="N144" s="49" t="str">
        <f>IF('All Items'!$F142=N$219,"★",IF('All Items'!$E142=N$219,"●",IF('All Items'!$F142=N$219,"★",IF('All Items'!$C142=N$219,"→",IF('All Items'!$D142=N$219,"→",IF(AND(N$219&gt;='All Items'!$C142,N$219&lt;='All Items'!$D142),"→",IF(AND('All Items'!$C142&gt;'All Items'!$D142,'All Items'!$D142&gt;=N$219),"→",IF(AND('All Items'!$C142&gt;'All Items'!$D142,'All Items'!$C142&lt;=N$219),"→",""))))))))</f>
        <v/>
      </c>
    </row>
    <row r="145" spans="1:14" x14ac:dyDescent="0.2">
      <c r="A145" s="131" t="str">
        <f>IF('All Items'!B143="","",HYPERLINK(VLOOKUP('All Items'!B143,Table26[],2,0),'All Items'!B143))</f>
        <v/>
      </c>
      <c r="B145" s="30" t="str">
        <f>IF('All Items'!A143="","",'All Items'!A143)</f>
        <v/>
      </c>
      <c r="C145" s="47" t="str">
        <f>IF('All Items'!$F143=C$219,"★",IF('All Items'!$E143=C$219,"●",IF('All Items'!$F143=C$219,"★",IF('All Items'!$C143=C$219,"→",IF('All Items'!$D143=C$219,"→",IF(AND(C$219&gt;='All Items'!$C143,C$219&lt;='All Items'!$D143),"→",IF(AND('All Items'!$C143&gt;'All Items'!$D143,'All Items'!$D143&gt;=C$219),"→",IF(AND('All Items'!$C143&gt;'All Items'!$D143,'All Items'!$C143&lt;=C$219),"→",""))))))))</f>
        <v/>
      </c>
      <c r="D145" s="49" t="str">
        <f>IF('All Items'!$F143=D$219,"★",IF('All Items'!$E143=D$219,"●",IF('All Items'!$F143=D$219,"★",IF('All Items'!$C143=D$219,"→",IF('All Items'!$D143=D$219,"→",IF(AND(D$219&gt;='All Items'!$C143,D$219&lt;='All Items'!$D143),"→",IF(AND('All Items'!$C143&gt;'All Items'!$D143,'All Items'!$D143&gt;=D$219),"→",IF(AND('All Items'!$C143&gt;'All Items'!$D143,'All Items'!$C143&lt;=D$219),"→",""))))))))</f>
        <v/>
      </c>
      <c r="E145" s="47" t="str">
        <f>IF('All Items'!$F143=E$219,"★",IF('All Items'!$E143=E$219,"●",IF('All Items'!$F143=E$219,"★",IF('All Items'!$C143=E$219,"→",IF('All Items'!$D143=E$219,"→",IF(AND(E$219&gt;='All Items'!$C143,E$219&lt;='All Items'!$D143),"→",IF(AND('All Items'!$C143&gt;'All Items'!$D143,'All Items'!$D143&gt;=E$219),"→",IF(AND('All Items'!$C143&gt;'All Items'!$D143,'All Items'!$C143&lt;=E$219),"→",""))))))))</f>
        <v/>
      </c>
      <c r="F145" s="49" t="str">
        <f>IF('All Items'!$F143=F$219,"★",IF('All Items'!$E143=F$219,"●",IF('All Items'!$F143=F$219,"★",IF('All Items'!$C143=F$219,"→",IF('All Items'!$D143=F$219,"→",IF(AND(F$219&gt;='All Items'!$C143,F$219&lt;='All Items'!$D143),"→",IF(AND('All Items'!$C143&gt;'All Items'!$D143,'All Items'!$D143&gt;=F$219),"→",IF(AND('All Items'!$C143&gt;'All Items'!$D143,'All Items'!$C143&lt;=F$219),"→",""))))))))</f>
        <v/>
      </c>
      <c r="G145" s="47" t="str">
        <f>IF('All Items'!$F143=G$219,"★",IF('All Items'!$E143=G$219,"●",IF('All Items'!$F143=G$219,"★",IF('All Items'!$C143=G$219,"→",IF('All Items'!$D143=G$219,"→",IF(AND(G$219&gt;='All Items'!$C143,G$219&lt;='All Items'!$D143),"→",IF(AND('All Items'!$C143&gt;'All Items'!$D143,'All Items'!$D143&gt;=G$219),"→",IF(AND('All Items'!$C143&gt;'All Items'!$D143,'All Items'!$C143&lt;=G$219),"→",""))))))))</f>
        <v/>
      </c>
      <c r="H145" s="49" t="str">
        <f>IF('All Items'!$F143=H$219,"★",IF('All Items'!$E143=H$219,"●",IF('All Items'!$F143=H$219,"★",IF('All Items'!$C143=H$219,"→",IF('All Items'!$D143=H$219,"→",IF(AND(H$219&gt;='All Items'!$C143,H$219&lt;='All Items'!$D143),"→",IF(AND('All Items'!$C143&gt;'All Items'!$D143,'All Items'!$D143&gt;=H$219),"→",IF(AND('All Items'!$C143&gt;'All Items'!$D143,'All Items'!$C143&lt;=H$219),"→",""))))))))</f>
        <v/>
      </c>
      <c r="I145" s="47" t="str">
        <f>IF('All Items'!$F143=I$219,"★",IF('All Items'!$E143=I$219,"●",IF('All Items'!$F143=I$219,"★",IF('All Items'!$C143=I$219,"→",IF('All Items'!$D143=I$219,"→",IF(AND(I$219&gt;='All Items'!$C143,I$219&lt;='All Items'!$D143),"→",IF(AND('All Items'!$C143&gt;'All Items'!$D143,'All Items'!$D143&gt;=I$219),"→",IF(AND('All Items'!$C143&gt;'All Items'!$D143,'All Items'!$C143&lt;=I$219),"→",""))))))))</f>
        <v/>
      </c>
      <c r="J145" s="49" t="str">
        <f>IF('All Items'!$F143=J$219,"★",IF('All Items'!$E143=J$219,"●",IF('All Items'!$F143=J$219,"★",IF('All Items'!$C143=J$219,"→",IF('All Items'!$D143=J$219,"→",IF(AND(J$219&gt;='All Items'!$C143,J$219&lt;='All Items'!$D143),"→",IF(AND('All Items'!$C143&gt;'All Items'!$D143,'All Items'!$D143&gt;=J$219),"→",IF(AND('All Items'!$C143&gt;'All Items'!$D143,'All Items'!$C143&lt;=J$219),"→",""))))))))</f>
        <v/>
      </c>
      <c r="K145" s="47" t="str">
        <f>IF('All Items'!$F143=K$219,"★",IF('All Items'!$E143=K$219,"●",IF('All Items'!$F143=K$219,"★",IF('All Items'!$C143=K$219,"→",IF('All Items'!$D143=K$219,"→",IF(AND(K$219&gt;='All Items'!$C143,K$219&lt;='All Items'!$D143),"→",IF(AND('All Items'!$C143&gt;'All Items'!$D143,'All Items'!$D143&gt;=K$219),"→",IF(AND('All Items'!$C143&gt;'All Items'!$D143,'All Items'!$C143&lt;=K$219),"→",""))))))))</f>
        <v/>
      </c>
      <c r="L145" s="49" t="str">
        <f>IF('All Items'!$F143=L$219,"★",IF('All Items'!$E143=L$219,"●",IF('All Items'!$F143=L$219,"★",IF('All Items'!$C143=L$219,"→",IF('All Items'!$D143=L$219,"→",IF(AND(L$219&gt;='All Items'!$C143,L$219&lt;='All Items'!$D143),"→",IF(AND('All Items'!$C143&gt;'All Items'!$D143,'All Items'!$D143&gt;=L$219),"→",IF(AND('All Items'!$C143&gt;'All Items'!$D143,'All Items'!$C143&lt;=L$219),"→",""))))))))</f>
        <v/>
      </c>
      <c r="M145" s="47" t="str">
        <f>IF('All Items'!$F143=M$219,"★",IF('All Items'!$E143=M$219,"●",IF('All Items'!$F143=M$219,"★",IF('All Items'!$C143=M$219,"→",IF('All Items'!$D143=M$219,"→",IF(AND(M$219&gt;='All Items'!$C143,M$219&lt;='All Items'!$D143),"→",IF(AND('All Items'!$C143&gt;'All Items'!$D143,'All Items'!$D143&gt;=M$219),"→",IF(AND('All Items'!$C143&gt;'All Items'!$D143,'All Items'!$C143&lt;=M$219),"→",""))))))))</f>
        <v/>
      </c>
      <c r="N145" s="49" t="str">
        <f>IF('All Items'!$F143=N$219,"★",IF('All Items'!$E143=N$219,"●",IF('All Items'!$F143=N$219,"★",IF('All Items'!$C143=N$219,"→",IF('All Items'!$D143=N$219,"→",IF(AND(N$219&gt;='All Items'!$C143,N$219&lt;='All Items'!$D143),"→",IF(AND('All Items'!$C143&gt;'All Items'!$D143,'All Items'!$D143&gt;=N$219),"→",IF(AND('All Items'!$C143&gt;'All Items'!$D143,'All Items'!$C143&lt;=N$219),"→",""))))))))</f>
        <v/>
      </c>
    </row>
    <row r="146" spans="1:14" x14ac:dyDescent="0.2">
      <c r="A146" s="131" t="str">
        <f>IF('All Items'!B144="","",HYPERLINK(VLOOKUP('All Items'!B144,Table26[],2,0),'All Items'!B144))</f>
        <v/>
      </c>
      <c r="B146" s="30" t="str">
        <f>IF('All Items'!A144="","",'All Items'!A144)</f>
        <v/>
      </c>
      <c r="C146" s="47" t="str">
        <f>IF('All Items'!$F144=C$219,"★",IF('All Items'!$E144=C$219,"●",IF('All Items'!$F144=C$219,"★",IF('All Items'!$C144=C$219,"→",IF('All Items'!$D144=C$219,"→",IF(AND(C$219&gt;='All Items'!$C144,C$219&lt;='All Items'!$D144),"→",IF(AND('All Items'!$C144&gt;'All Items'!$D144,'All Items'!$D144&gt;=C$219),"→",IF(AND('All Items'!$C144&gt;'All Items'!$D144,'All Items'!$C144&lt;=C$219),"→",""))))))))</f>
        <v/>
      </c>
      <c r="D146" s="49" t="str">
        <f>IF('All Items'!$F144=D$219,"★",IF('All Items'!$E144=D$219,"●",IF('All Items'!$F144=D$219,"★",IF('All Items'!$C144=D$219,"→",IF('All Items'!$D144=D$219,"→",IF(AND(D$219&gt;='All Items'!$C144,D$219&lt;='All Items'!$D144),"→",IF(AND('All Items'!$C144&gt;'All Items'!$D144,'All Items'!$D144&gt;=D$219),"→",IF(AND('All Items'!$C144&gt;'All Items'!$D144,'All Items'!$C144&lt;=D$219),"→",""))))))))</f>
        <v/>
      </c>
      <c r="E146" s="47" t="str">
        <f>IF('All Items'!$F144=E$219,"★",IF('All Items'!$E144=E$219,"●",IF('All Items'!$F144=E$219,"★",IF('All Items'!$C144=E$219,"→",IF('All Items'!$D144=E$219,"→",IF(AND(E$219&gt;='All Items'!$C144,E$219&lt;='All Items'!$D144),"→",IF(AND('All Items'!$C144&gt;'All Items'!$D144,'All Items'!$D144&gt;=E$219),"→",IF(AND('All Items'!$C144&gt;'All Items'!$D144,'All Items'!$C144&lt;=E$219),"→",""))))))))</f>
        <v/>
      </c>
      <c r="F146" s="49" t="str">
        <f>IF('All Items'!$F144=F$219,"★",IF('All Items'!$E144=F$219,"●",IF('All Items'!$F144=F$219,"★",IF('All Items'!$C144=F$219,"→",IF('All Items'!$D144=F$219,"→",IF(AND(F$219&gt;='All Items'!$C144,F$219&lt;='All Items'!$D144),"→",IF(AND('All Items'!$C144&gt;'All Items'!$D144,'All Items'!$D144&gt;=F$219),"→",IF(AND('All Items'!$C144&gt;'All Items'!$D144,'All Items'!$C144&lt;=F$219),"→",""))))))))</f>
        <v/>
      </c>
      <c r="G146" s="47" t="str">
        <f>IF('All Items'!$F144=G$219,"★",IF('All Items'!$E144=G$219,"●",IF('All Items'!$F144=G$219,"★",IF('All Items'!$C144=G$219,"→",IF('All Items'!$D144=G$219,"→",IF(AND(G$219&gt;='All Items'!$C144,G$219&lt;='All Items'!$D144),"→",IF(AND('All Items'!$C144&gt;'All Items'!$D144,'All Items'!$D144&gt;=G$219),"→",IF(AND('All Items'!$C144&gt;'All Items'!$D144,'All Items'!$C144&lt;=G$219),"→",""))))))))</f>
        <v/>
      </c>
      <c r="H146" s="49" t="str">
        <f>IF('All Items'!$F144=H$219,"★",IF('All Items'!$E144=H$219,"●",IF('All Items'!$F144=H$219,"★",IF('All Items'!$C144=H$219,"→",IF('All Items'!$D144=H$219,"→",IF(AND(H$219&gt;='All Items'!$C144,H$219&lt;='All Items'!$D144),"→",IF(AND('All Items'!$C144&gt;'All Items'!$D144,'All Items'!$D144&gt;=H$219),"→",IF(AND('All Items'!$C144&gt;'All Items'!$D144,'All Items'!$C144&lt;=H$219),"→",""))))))))</f>
        <v/>
      </c>
      <c r="I146" s="47" t="str">
        <f>IF('All Items'!$F144=I$219,"★",IF('All Items'!$E144=I$219,"●",IF('All Items'!$F144=I$219,"★",IF('All Items'!$C144=I$219,"→",IF('All Items'!$D144=I$219,"→",IF(AND(I$219&gt;='All Items'!$C144,I$219&lt;='All Items'!$D144),"→",IF(AND('All Items'!$C144&gt;'All Items'!$D144,'All Items'!$D144&gt;=I$219),"→",IF(AND('All Items'!$C144&gt;'All Items'!$D144,'All Items'!$C144&lt;=I$219),"→",""))))))))</f>
        <v/>
      </c>
      <c r="J146" s="49" t="str">
        <f>IF('All Items'!$F144=J$219,"★",IF('All Items'!$E144=J$219,"●",IF('All Items'!$F144=J$219,"★",IF('All Items'!$C144=J$219,"→",IF('All Items'!$D144=J$219,"→",IF(AND(J$219&gt;='All Items'!$C144,J$219&lt;='All Items'!$D144),"→",IF(AND('All Items'!$C144&gt;'All Items'!$D144,'All Items'!$D144&gt;=J$219),"→",IF(AND('All Items'!$C144&gt;'All Items'!$D144,'All Items'!$C144&lt;=J$219),"→",""))))))))</f>
        <v/>
      </c>
      <c r="K146" s="47" t="str">
        <f>IF('All Items'!$F144=K$219,"★",IF('All Items'!$E144=K$219,"●",IF('All Items'!$F144=K$219,"★",IF('All Items'!$C144=K$219,"→",IF('All Items'!$D144=K$219,"→",IF(AND(K$219&gt;='All Items'!$C144,K$219&lt;='All Items'!$D144),"→",IF(AND('All Items'!$C144&gt;'All Items'!$D144,'All Items'!$D144&gt;=K$219),"→",IF(AND('All Items'!$C144&gt;'All Items'!$D144,'All Items'!$C144&lt;=K$219),"→",""))))))))</f>
        <v/>
      </c>
      <c r="L146" s="49" t="str">
        <f>IF('All Items'!$F144=L$219,"★",IF('All Items'!$E144=L$219,"●",IF('All Items'!$F144=L$219,"★",IF('All Items'!$C144=L$219,"→",IF('All Items'!$D144=L$219,"→",IF(AND(L$219&gt;='All Items'!$C144,L$219&lt;='All Items'!$D144),"→",IF(AND('All Items'!$C144&gt;'All Items'!$D144,'All Items'!$D144&gt;=L$219),"→",IF(AND('All Items'!$C144&gt;'All Items'!$D144,'All Items'!$C144&lt;=L$219),"→",""))))))))</f>
        <v/>
      </c>
      <c r="M146" s="47" t="str">
        <f>IF('All Items'!$F144=M$219,"★",IF('All Items'!$E144=M$219,"●",IF('All Items'!$F144=M$219,"★",IF('All Items'!$C144=M$219,"→",IF('All Items'!$D144=M$219,"→",IF(AND(M$219&gt;='All Items'!$C144,M$219&lt;='All Items'!$D144),"→",IF(AND('All Items'!$C144&gt;'All Items'!$D144,'All Items'!$D144&gt;=M$219),"→",IF(AND('All Items'!$C144&gt;'All Items'!$D144,'All Items'!$C144&lt;=M$219),"→",""))))))))</f>
        <v/>
      </c>
      <c r="N146" s="49" t="str">
        <f>IF('All Items'!$F144=N$219,"★",IF('All Items'!$E144=N$219,"●",IF('All Items'!$F144=N$219,"★",IF('All Items'!$C144=N$219,"→",IF('All Items'!$D144=N$219,"→",IF(AND(N$219&gt;='All Items'!$C144,N$219&lt;='All Items'!$D144),"→",IF(AND('All Items'!$C144&gt;'All Items'!$D144,'All Items'!$D144&gt;=N$219),"→",IF(AND('All Items'!$C144&gt;'All Items'!$D144,'All Items'!$C144&lt;=N$219),"→",""))))))))</f>
        <v/>
      </c>
    </row>
    <row r="147" spans="1:14" x14ac:dyDescent="0.2">
      <c r="A147" s="132" t="str">
        <f>IF('All Items'!B145="","",HYPERLINK(VLOOKUP('All Items'!B145,Table26[],2,0),'All Items'!B145))</f>
        <v/>
      </c>
      <c r="B147" s="99" t="str">
        <f>IF('All Items'!A145="","",'All Items'!A145)</f>
        <v/>
      </c>
      <c r="C147" s="140" t="str">
        <f>IF('All Items'!$F145=C$219,"★",IF('All Items'!$E145=C$219,"●",IF('All Items'!$F145=C$219,"★",IF('All Items'!$C145=C$219,"→",IF('All Items'!$D145=C$219,"→",IF(AND(C$219&gt;='All Items'!$C145,C$219&lt;='All Items'!$D145),"→",IF(AND('All Items'!$C145&gt;'All Items'!$D145,'All Items'!$D145&gt;=C$219),"→",IF(AND('All Items'!$C145&gt;'All Items'!$D145,'All Items'!$C145&lt;=C$219),"→",""))))))))</f>
        <v/>
      </c>
      <c r="D147" s="141" t="str">
        <f>IF('All Items'!$F145=D$219,"★",IF('All Items'!$E145=D$219,"●",IF('All Items'!$F145=D$219,"★",IF('All Items'!$C145=D$219,"→",IF('All Items'!$D145=D$219,"→",IF(AND(D$219&gt;='All Items'!$C145,D$219&lt;='All Items'!$D145),"→",IF(AND('All Items'!$C145&gt;'All Items'!$D145,'All Items'!$D145&gt;=D$219),"→",IF(AND('All Items'!$C145&gt;'All Items'!$D145,'All Items'!$C145&lt;=D$219),"→",""))))))))</f>
        <v/>
      </c>
      <c r="E147" s="140" t="str">
        <f>IF('All Items'!$F145=E$219,"★",IF('All Items'!$E145=E$219,"●",IF('All Items'!$F145=E$219,"★",IF('All Items'!$C145=E$219,"→",IF('All Items'!$D145=E$219,"→",IF(AND(E$219&gt;='All Items'!$C145,E$219&lt;='All Items'!$D145),"→",IF(AND('All Items'!$C145&gt;'All Items'!$D145,'All Items'!$D145&gt;=E$219),"→",IF(AND('All Items'!$C145&gt;'All Items'!$D145,'All Items'!$C145&lt;=E$219),"→",""))))))))</f>
        <v/>
      </c>
      <c r="F147" s="141" t="str">
        <f>IF('All Items'!$F145=F$219,"★",IF('All Items'!$E145=F$219,"●",IF('All Items'!$F145=F$219,"★",IF('All Items'!$C145=F$219,"→",IF('All Items'!$D145=F$219,"→",IF(AND(F$219&gt;='All Items'!$C145,F$219&lt;='All Items'!$D145),"→",IF(AND('All Items'!$C145&gt;'All Items'!$D145,'All Items'!$D145&gt;=F$219),"→",IF(AND('All Items'!$C145&gt;'All Items'!$D145,'All Items'!$C145&lt;=F$219),"→",""))))))))</f>
        <v/>
      </c>
      <c r="G147" s="140" t="str">
        <f>IF('All Items'!$F145=G$219,"★",IF('All Items'!$E145=G$219,"●",IF('All Items'!$F145=G$219,"★",IF('All Items'!$C145=G$219,"→",IF('All Items'!$D145=G$219,"→",IF(AND(G$219&gt;='All Items'!$C145,G$219&lt;='All Items'!$D145),"→",IF(AND('All Items'!$C145&gt;'All Items'!$D145,'All Items'!$D145&gt;=G$219),"→",IF(AND('All Items'!$C145&gt;'All Items'!$D145,'All Items'!$C145&lt;=G$219),"→",""))))))))</f>
        <v/>
      </c>
      <c r="H147" s="141" t="str">
        <f>IF('All Items'!$F145=H$219,"★",IF('All Items'!$E145=H$219,"●",IF('All Items'!$F145=H$219,"★",IF('All Items'!$C145=H$219,"→",IF('All Items'!$D145=H$219,"→",IF(AND(H$219&gt;='All Items'!$C145,H$219&lt;='All Items'!$D145),"→",IF(AND('All Items'!$C145&gt;'All Items'!$D145,'All Items'!$D145&gt;=H$219),"→",IF(AND('All Items'!$C145&gt;'All Items'!$D145,'All Items'!$C145&lt;=H$219),"→",""))))))))</f>
        <v/>
      </c>
      <c r="I147" s="140" t="str">
        <f>IF('All Items'!$F145=I$219,"★",IF('All Items'!$E145=I$219,"●",IF('All Items'!$F145=I$219,"★",IF('All Items'!$C145=I$219,"→",IF('All Items'!$D145=I$219,"→",IF(AND(I$219&gt;='All Items'!$C145,I$219&lt;='All Items'!$D145),"→",IF(AND('All Items'!$C145&gt;'All Items'!$D145,'All Items'!$D145&gt;=I$219),"→",IF(AND('All Items'!$C145&gt;'All Items'!$D145,'All Items'!$C145&lt;=I$219),"→",""))))))))</f>
        <v/>
      </c>
      <c r="J147" s="141" t="str">
        <f>IF('All Items'!$F145=J$219,"★",IF('All Items'!$E145=J$219,"●",IF('All Items'!$F145=J$219,"★",IF('All Items'!$C145=J$219,"→",IF('All Items'!$D145=J$219,"→",IF(AND(J$219&gt;='All Items'!$C145,J$219&lt;='All Items'!$D145),"→",IF(AND('All Items'!$C145&gt;'All Items'!$D145,'All Items'!$D145&gt;=J$219),"→",IF(AND('All Items'!$C145&gt;'All Items'!$D145,'All Items'!$C145&lt;=J$219),"→",""))))))))</f>
        <v/>
      </c>
      <c r="K147" s="140" t="str">
        <f>IF('All Items'!$F145=K$219,"★",IF('All Items'!$E145=K$219,"●",IF('All Items'!$F145=K$219,"★",IF('All Items'!$C145=K$219,"→",IF('All Items'!$D145=K$219,"→",IF(AND(K$219&gt;='All Items'!$C145,K$219&lt;='All Items'!$D145),"→",IF(AND('All Items'!$C145&gt;'All Items'!$D145,'All Items'!$D145&gt;=K$219),"→",IF(AND('All Items'!$C145&gt;'All Items'!$D145,'All Items'!$C145&lt;=K$219),"→",""))))))))</f>
        <v/>
      </c>
      <c r="L147" s="141" t="str">
        <f>IF('All Items'!$F145=L$219,"★",IF('All Items'!$E145=L$219,"●",IF('All Items'!$F145=L$219,"★",IF('All Items'!$C145=L$219,"→",IF('All Items'!$D145=L$219,"→",IF(AND(L$219&gt;='All Items'!$C145,L$219&lt;='All Items'!$D145),"→",IF(AND('All Items'!$C145&gt;'All Items'!$D145,'All Items'!$D145&gt;=L$219),"→",IF(AND('All Items'!$C145&gt;'All Items'!$D145,'All Items'!$C145&lt;=L$219),"→",""))))))))</f>
        <v/>
      </c>
      <c r="M147" s="140" t="str">
        <f>IF('All Items'!$F145=M$219,"★",IF('All Items'!$E145=M$219,"●",IF('All Items'!$F145=M$219,"★",IF('All Items'!$C145=M$219,"→",IF('All Items'!$D145=M$219,"→",IF(AND(M$219&gt;='All Items'!$C145,M$219&lt;='All Items'!$D145),"→",IF(AND('All Items'!$C145&gt;'All Items'!$D145,'All Items'!$D145&gt;=M$219),"→",IF(AND('All Items'!$C145&gt;'All Items'!$D145,'All Items'!$C145&lt;=M$219),"→",""))))))))</f>
        <v/>
      </c>
      <c r="N147" s="141" t="str">
        <f>IF('All Items'!$F145=N$219,"★",IF('All Items'!$E145=N$219,"●",IF('All Items'!$F145=N$219,"★",IF('All Items'!$C145=N$219,"→",IF('All Items'!$D145=N$219,"→",IF(AND(N$219&gt;='All Items'!$C145,N$219&lt;='All Items'!$D145),"→",IF(AND('All Items'!$C145&gt;'All Items'!$D145,'All Items'!$D145&gt;=N$219),"→",IF(AND('All Items'!$C145&gt;'All Items'!$D145,'All Items'!$C145&lt;=N$219),"→",""))))))))</f>
        <v/>
      </c>
    </row>
    <row r="148" spans="1:14" x14ac:dyDescent="0.2">
      <c r="A148" s="133" t="str">
        <f>IF('All Items'!B146="","",HYPERLINK(VLOOKUP('All Items'!B146,Table26[],2,0),'All Items'!B146))</f>
        <v/>
      </c>
      <c r="B148" s="30" t="str">
        <f>IF('All Items'!A146="","",'All Items'!A146)</f>
        <v/>
      </c>
      <c r="C148" s="47" t="str">
        <f>IF('All Items'!$F146=C$219,"★",IF('All Items'!$E146=C$219,"●",IF('All Items'!$F146=C$219,"★",IF('All Items'!$C146=C$219,"→",IF('All Items'!$D146=C$219,"→",IF(AND(C$219&gt;='All Items'!$C146,C$219&lt;='All Items'!$D146),"→",IF(AND('All Items'!$C146&gt;'All Items'!$D146,'All Items'!$D146&gt;=C$219),"→",IF(AND('All Items'!$C146&gt;'All Items'!$D146,'All Items'!$C146&lt;=C$219),"→",""))))))))</f>
        <v/>
      </c>
      <c r="D148" s="49" t="str">
        <f>IF('All Items'!$F146=D$219,"★",IF('All Items'!$E146=D$219,"●",IF('All Items'!$F146=D$219,"★",IF('All Items'!$C146=D$219,"→",IF('All Items'!$D146=D$219,"→",IF(AND(D$219&gt;='All Items'!$C146,D$219&lt;='All Items'!$D146),"→",IF(AND('All Items'!$C146&gt;'All Items'!$D146,'All Items'!$D146&gt;=D$219),"→",IF(AND('All Items'!$C146&gt;'All Items'!$D146,'All Items'!$C146&lt;=D$219),"→",""))))))))</f>
        <v/>
      </c>
      <c r="E148" s="47" t="str">
        <f>IF('All Items'!$F146=E$219,"★",IF('All Items'!$E146=E$219,"●",IF('All Items'!$F146=E$219,"★",IF('All Items'!$C146=E$219,"→",IF('All Items'!$D146=E$219,"→",IF(AND(E$219&gt;='All Items'!$C146,E$219&lt;='All Items'!$D146),"→",IF(AND('All Items'!$C146&gt;'All Items'!$D146,'All Items'!$D146&gt;=E$219),"→",IF(AND('All Items'!$C146&gt;'All Items'!$D146,'All Items'!$C146&lt;=E$219),"→",""))))))))</f>
        <v/>
      </c>
      <c r="F148" s="49" t="str">
        <f>IF('All Items'!$F146=F$219,"★",IF('All Items'!$E146=F$219,"●",IF('All Items'!$F146=F$219,"★",IF('All Items'!$C146=F$219,"→",IF('All Items'!$D146=F$219,"→",IF(AND(F$219&gt;='All Items'!$C146,F$219&lt;='All Items'!$D146),"→",IF(AND('All Items'!$C146&gt;'All Items'!$D146,'All Items'!$D146&gt;=F$219),"→",IF(AND('All Items'!$C146&gt;'All Items'!$D146,'All Items'!$C146&lt;=F$219),"→",""))))))))</f>
        <v/>
      </c>
      <c r="G148" s="47" t="str">
        <f>IF('All Items'!$F146=G$219,"★",IF('All Items'!$E146=G$219,"●",IF('All Items'!$F146=G$219,"★",IF('All Items'!$C146=G$219,"→",IF('All Items'!$D146=G$219,"→",IF(AND(G$219&gt;='All Items'!$C146,G$219&lt;='All Items'!$D146),"→",IF(AND('All Items'!$C146&gt;'All Items'!$D146,'All Items'!$D146&gt;=G$219),"→",IF(AND('All Items'!$C146&gt;'All Items'!$D146,'All Items'!$C146&lt;=G$219),"→",""))))))))</f>
        <v/>
      </c>
      <c r="H148" s="49" t="str">
        <f>IF('All Items'!$F146=H$219,"★",IF('All Items'!$E146=H$219,"●",IF('All Items'!$F146=H$219,"★",IF('All Items'!$C146=H$219,"→",IF('All Items'!$D146=H$219,"→",IF(AND(H$219&gt;='All Items'!$C146,H$219&lt;='All Items'!$D146),"→",IF(AND('All Items'!$C146&gt;'All Items'!$D146,'All Items'!$D146&gt;=H$219),"→",IF(AND('All Items'!$C146&gt;'All Items'!$D146,'All Items'!$C146&lt;=H$219),"→",""))))))))</f>
        <v/>
      </c>
      <c r="I148" s="47" t="str">
        <f>IF('All Items'!$F146=I$219,"★",IF('All Items'!$E146=I$219,"●",IF('All Items'!$F146=I$219,"★",IF('All Items'!$C146=I$219,"→",IF('All Items'!$D146=I$219,"→",IF(AND(I$219&gt;='All Items'!$C146,I$219&lt;='All Items'!$D146),"→",IF(AND('All Items'!$C146&gt;'All Items'!$D146,'All Items'!$D146&gt;=I$219),"→",IF(AND('All Items'!$C146&gt;'All Items'!$D146,'All Items'!$C146&lt;=I$219),"→",""))))))))</f>
        <v/>
      </c>
      <c r="J148" s="49" t="str">
        <f>IF('All Items'!$F146=J$219,"★",IF('All Items'!$E146=J$219,"●",IF('All Items'!$F146=J$219,"★",IF('All Items'!$C146=J$219,"→",IF('All Items'!$D146=J$219,"→",IF(AND(J$219&gt;='All Items'!$C146,J$219&lt;='All Items'!$D146),"→",IF(AND('All Items'!$C146&gt;'All Items'!$D146,'All Items'!$D146&gt;=J$219),"→",IF(AND('All Items'!$C146&gt;'All Items'!$D146,'All Items'!$C146&lt;=J$219),"→",""))))))))</f>
        <v/>
      </c>
      <c r="K148" s="47" t="str">
        <f>IF('All Items'!$F146=K$219,"★",IF('All Items'!$E146=K$219,"●",IF('All Items'!$F146=K$219,"★",IF('All Items'!$C146=K$219,"→",IF('All Items'!$D146=K$219,"→",IF(AND(K$219&gt;='All Items'!$C146,K$219&lt;='All Items'!$D146),"→",IF(AND('All Items'!$C146&gt;'All Items'!$D146,'All Items'!$D146&gt;=K$219),"→",IF(AND('All Items'!$C146&gt;'All Items'!$D146,'All Items'!$C146&lt;=K$219),"→",""))))))))</f>
        <v/>
      </c>
      <c r="L148" s="49" t="str">
        <f>IF('All Items'!$F146=L$219,"★",IF('All Items'!$E146=L$219,"●",IF('All Items'!$F146=L$219,"★",IF('All Items'!$C146=L$219,"→",IF('All Items'!$D146=L$219,"→",IF(AND(L$219&gt;='All Items'!$C146,L$219&lt;='All Items'!$D146),"→",IF(AND('All Items'!$C146&gt;'All Items'!$D146,'All Items'!$D146&gt;=L$219),"→",IF(AND('All Items'!$C146&gt;'All Items'!$D146,'All Items'!$C146&lt;=L$219),"→",""))))))))</f>
        <v/>
      </c>
      <c r="M148" s="47" t="str">
        <f>IF('All Items'!$F146=M$219,"★",IF('All Items'!$E146=M$219,"●",IF('All Items'!$F146=M$219,"★",IF('All Items'!$C146=M$219,"→",IF('All Items'!$D146=M$219,"→",IF(AND(M$219&gt;='All Items'!$C146,M$219&lt;='All Items'!$D146),"→",IF(AND('All Items'!$C146&gt;'All Items'!$D146,'All Items'!$D146&gt;=M$219),"→",IF(AND('All Items'!$C146&gt;'All Items'!$D146,'All Items'!$C146&lt;=M$219),"→",""))))))))</f>
        <v/>
      </c>
      <c r="N148" s="49" t="str">
        <f>IF('All Items'!$F146=N$219,"★",IF('All Items'!$E146=N$219,"●",IF('All Items'!$F146=N$219,"★",IF('All Items'!$C146=N$219,"→",IF('All Items'!$D146=N$219,"→",IF(AND(N$219&gt;='All Items'!$C146,N$219&lt;='All Items'!$D146),"→",IF(AND('All Items'!$C146&gt;'All Items'!$D146,'All Items'!$D146&gt;=N$219),"→",IF(AND('All Items'!$C146&gt;'All Items'!$D146,'All Items'!$C146&lt;=N$219),"→",""))))))))</f>
        <v/>
      </c>
    </row>
    <row r="149" spans="1:14" x14ac:dyDescent="0.2">
      <c r="A149" s="133" t="str">
        <f>IF('All Items'!B147="","",HYPERLINK(VLOOKUP('All Items'!B147,Table26[],2,0),'All Items'!B147))</f>
        <v/>
      </c>
      <c r="B149" s="30" t="str">
        <f>IF('All Items'!A147="","",'All Items'!A147)</f>
        <v/>
      </c>
      <c r="C149" s="47" t="str">
        <f>IF('All Items'!$F147=C$219,"★",IF('All Items'!$E147=C$219,"●",IF('All Items'!$F147=C$219,"★",IF('All Items'!$C147=C$219,"→",IF('All Items'!$D147=C$219,"→",IF(AND(C$219&gt;='All Items'!$C147,C$219&lt;='All Items'!$D147),"→",IF(AND('All Items'!$C147&gt;'All Items'!$D147,'All Items'!$D147&gt;=C$219),"→",IF(AND('All Items'!$C147&gt;'All Items'!$D147,'All Items'!$C147&lt;=C$219),"→",""))))))))</f>
        <v/>
      </c>
      <c r="D149" s="49" t="str">
        <f>IF('All Items'!$F147=D$219,"★",IF('All Items'!$E147=D$219,"●",IF('All Items'!$F147=D$219,"★",IF('All Items'!$C147=D$219,"→",IF('All Items'!$D147=D$219,"→",IF(AND(D$219&gt;='All Items'!$C147,D$219&lt;='All Items'!$D147),"→",IF(AND('All Items'!$C147&gt;'All Items'!$D147,'All Items'!$D147&gt;=D$219),"→",IF(AND('All Items'!$C147&gt;'All Items'!$D147,'All Items'!$C147&lt;=D$219),"→",""))))))))</f>
        <v/>
      </c>
      <c r="E149" s="47" t="str">
        <f>IF('All Items'!$F147=E$219,"★",IF('All Items'!$E147=E$219,"●",IF('All Items'!$F147=E$219,"★",IF('All Items'!$C147=E$219,"→",IF('All Items'!$D147=E$219,"→",IF(AND(E$219&gt;='All Items'!$C147,E$219&lt;='All Items'!$D147),"→",IF(AND('All Items'!$C147&gt;'All Items'!$D147,'All Items'!$D147&gt;=E$219),"→",IF(AND('All Items'!$C147&gt;'All Items'!$D147,'All Items'!$C147&lt;=E$219),"→",""))))))))</f>
        <v/>
      </c>
      <c r="F149" s="49" t="str">
        <f>IF('All Items'!$F147=F$219,"★",IF('All Items'!$E147=F$219,"●",IF('All Items'!$F147=F$219,"★",IF('All Items'!$C147=F$219,"→",IF('All Items'!$D147=F$219,"→",IF(AND(F$219&gt;='All Items'!$C147,F$219&lt;='All Items'!$D147),"→",IF(AND('All Items'!$C147&gt;'All Items'!$D147,'All Items'!$D147&gt;=F$219),"→",IF(AND('All Items'!$C147&gt;'All Items'!$D147,'All Items'!$C147&lt;=F$219),"→",""))))))))</f>
        <v/>
      </c>
      <c r="G149" s="47" t="str">
        <f>IF('All Items'!$F147=G$219,"★",IF('All Items'!$E147=G$219,"●",IF('All Items'!$F147=G$219,"★",IF('All Items'!$C147=G$219,"→",IF('All Items'!$D147=G$219,"→",IF(AND(G$219&gt;='All Items'!$C147,G$219&lt;='All Items'!$D147),"→",IF(AND('All Items'!$C147&gt;'All Items'!$D147,'All Items'!$D147&gt;=G$219),"→",IF(AND('All Items'!$C147&gt;'All Items'!$D147,'All Items'!$C147&lt;=G$219),"→",""))))))))</f>
        <v/>
      </c>
      <c r="H149" s="49" t="str">
        <f>IF('All Items'!$F147=H$219,"★",IF('All Items'!$E147=H$219,"●",IF('All Items'!$F147=H$219,"★",IF('All Items'!$C147=H$219,"→",IF('All Items'!$D147=H$219,"→",IF(AND(H$219&gt;='All Items'!$C147,H$219&lt;='All Items'!$D147),"→",IF(AND('All Items'!$C147&gt;'All Items'!$D147,'All Items'!$D147&gt;=H$219),"→",IF(AND('All Items'!$C147&gt;'All Items'!$D147,'All Items'!$C147&lt;=H$219),"→",""))))))))</f>
        <v/>
      </c>
      <c r="I149" s="47" t="str">
        <f>IF('All Items'!$F147=I$219,"★",IF('All Items'!$E147=I$219,"●",IF('All Items'!$F147=I$219,"★",IF('All Items'!$C147=I$219,"→",IF('All Items'!$D147=I$219,"→",IF(AND(I$219&gt;='All Items'!$C147,I$219&lt;='All Items'!$D147),"→",IF(AND('All Items'!$C147&gt;'All Items'!$D147,'All Items'!$D147&gt;=I$219),"→",IF(AND('All Items'!$C147&gt;'All Items'!$D147,'All Items'!$C147&lt;=I$219),"→",""))))))))</f>
        <v/>
      </c>
      <c r="J149" s="49" t="str">
        <f>IF('All Items'!$F147=J$219,"★",IF('All Items'!$E147=J$219,"●",IF('All Items'!$F147=J$219,"★",IF('All Items'!$C147=J$219,"→",IF('All Items'!$D147=J$219,"→",IF(AND(J$219&gt;='All Items'!$C147,J$219&lt;='All Items'!$D147),"→",IF(AND('All Items'!$C147&gt;'All Items'!$D147,'All Items'!$D147&gt;=J$219),"→",IF(AND('All Items'!$C147&gt;'All Items'!$D147,'All Items'!$C147&lt;=J$219),"→",""))))))))</f>
        <v/>
      </c>
      <c r="K149" s="47" t="str">
        <f>IF('All Items'!$F147=K$219,"★",IF('All Items'!$E147=K$219,"●",IF('All Items'!$F147=K$219,"★",IF('All Items'!$C147=K$219,"→",IF('All Items'!$D147=K$219,"→",IF(AND(K$219&gt;='All Items'!$C147,K$219&lt;='All Items'!$D147),"→",IF(AND('All Items'!$C147&gt;'All Items'!$D147,'All Items'!$D147&gt;=K$219),"→",IF(AND('All Items'!$C147&gt;'All Items'!$D147,'All Items'!$C147&lt;=K$219),"→",""))))))))</f>
        <v/>
      </c>
      <c r="L149" s="49" t="str">
        <f>IF('All Items'!$F147=L$219,"★",IF('All Items'!$E147=L$219,"●",IF('All Items'!$F147=L$219,"★",IF('All Items'!$C147=L$219,"→",IF('All Items'!$D147=L$219,"→",IF(AND(L$219&gt;='All Items'!$C147,L$219&lt;='All Items'!$D147),"→",IF(AND('All Items'!$C147&gt;'All Items'!$D147,'All Items'!$D147&gt;=L$219),"→",IF(AND('All Items'!$C147&gt;'All Items'!$D147,'All Items'!$C147&lt;=L$219),"→",""))))))))</f>
        <v/>
      </c>
      <c r="M149" s="47" t="str">
        <f>IF('All Items'!$F147=M$219,"★",IF('All Items'!$E147=M$219,"●",IF('All Items'!$F147=M$219,"★",IF('All Items'!$C147=M$219,"→",IF('All Items'!$D147=M$219,"→",IF(AND(M$219&gt;='All Items'!$C147,M$219&lt;='All Items'!$D147),"→",IF(AND('All Items'!$C147&gt;'All Items'!$D147,'All Items'!$D147&gt;=M$219),"→",IF(AND('All Items'!$C147&gt;'All Items'!$D147,'All Items'!$C147&lt;=M$219),"→",""))))))))</f>
        <v/>
      </c>
      <c r="N149" s="49" t="str">
        <f>IF('All Items'!$F147=N$219,"★",IF('All Items'!$E147=N$219,"●",IF('All Items'!$F147=N$219,"★",IF('All Items'!$C147=N$219,"→",IF('All Items'!$D147=N$219,"→",IF(AND(N$219&gt;='All Items'!$C147,N$219&lt;='All Items'!$D147),"→",IF(AND('All Items'!$C147&gt;'All Items'!$D147,'All Items'!$D147&gt;=N$219),"→",IF(AND('All Items'!$C147&gt;'All Items'!$D147,'All Items'!$C147&lt;=N$219),"→",""))))))))</f>
        <v/>
      </c>
    </row>
    <row r="150" spans="1:14" x14ac:dyDescent="0.2">
      <c r="A150" s="133" t="str">
        <f>IF('All Items'!B148="","",HYPERLINK(VLOOKUP('All Items'!B148,Table26[],2,0),'All Items'!B148))</f>
        <v/>
      </c>
      <c r="B150" s="30" t="str">
        <f>IF('All Items'!A148="","",'All Items'!A148)</f>
        <v/>
      </c>
      <c r="C150" s="47" t="str">
        <f>IF('All Items'!$F148=C$219,"★",IF('All Items'!$E148=C$219,"●",IF('All Items'!$F148=C$219,"★",IF('All Items'!$C148=C$219,"→",IF('All Items'!$D148=C$219,"→",IF(AND(C$219&gt;='All Items'!$C148,C$219&lt;='All Items'!$D148),"→",IF(AND('All Items'!$C148&gt;'All Items'!$D148,'All Items'!$D148&gt;=C$219),"→",IF(AND('All Items'!$C148&gt;'All Items'!$D148,'All Items'!$C148&lt;=C$219),"→",""))))))))</f>
        <v/>
      </c>
      <c r="D150" s="49" t="str">
        <f>IF('All Items'!$F148=D$219,"★",IF('All Items'!$E148=D$219,"●",IF('All Items'!$F148=D$219,"★",IF('All Items'!$C148=D$219,"→",IF('All Items'!$D148=D$219,"→",IF(AND(D$219&gt;='All Items'!$C148,D$219&lt;='All Items'!$D148),"→",IF(AND('All Items'!$C148&gt;'All Items'!$D148,'All Items'!$D148&gt;=D$219),"→",IF(AND('All Items'!$C148&gt;'All Items'!$D148,'All Items'!$C148&lt;=D$219),"→",""))))))))</f>
        <v/>
      </c>
      <c r="E150" s="47" t="str">
        <f>IF('All Items'!$F148=E$219,"★",IF('All Items'!$E148=E$219,"●",IF('All Items'!$F148=E$219,"★",IF('All Items'!$C148=E$219,"→",IF('All Items'!$D148=E$219,"→",IF(AND(E$219&gt;='All Items'!$C148,E$219&lt;='All Items'!$D148),"→",IF(AND('All Items'!$C148&gt;'All Items'!$D148,'All Items'!$D148&gt;=E$219),"→",IF(AND('All Items'!$C148&gt;'All Items'!$D148,'All Items'!$C148&lt;=E$219),"→",""))))))))</f>
        <v/>
      </c>
      <c r="F150" s="49" t="str">
        <f>IF('All Items'!$F148=F$219,"★",IF('All Items'!$E148=F$219,"●",IF('All Items'!$F148=F$219,"★",IF('All Items'!$C148=F$219,"→",IF('All Items'!$D148=F$219,"→",IF(AND(F$219&gt;='All Items'!$C148,F$219&lt;='All Items'!$D148),"→",IF(AND('All Items'!$C148&gt;'All Items'!$D148,'All Items'!$D148&gt;=F$219),"→",IF(AND('All Items'!$C148&gt;'All Items'!$D148,'All Items'!$C148&lt;=F$219),"→",""))))))))</f>
        <v/>
      </c>
      <c r="G150" s="47" t="str">
        <f>IF('All Items'!$F148=G$219,"★",IF('All Items'!$E148=G$219,"●",IF('All Items'!$F148=G$219,"★",IF('All Items'!$C148=G$219,"→",IF('All Items'!$D148=G$219,"→",IF(AND(G$219&gt;='All Items'!$C148,G$219&lt;='All Items'!$D148),"→",IF(AND('All Items'!$C148&gt;'All Items'!$D148,'All Items'!$D148&gt;=G$219),"→",IF(AND('All Items'!$C148&gt;'All Items'!$D148,'All Items'!$C148&lt;=G$219),"→",""))))))))</f>
        <v/>
      </c>
      <c r="H150" s="49" t="str">
        <f>IF('All Items'!$F148=H$219,"★",IF('All Items'!$E148=H$219,"●",IF('All Items'!$F148=H$219,"★",IF('All Items'!$C148=H$219,"→",IF('All Items'!$D148=H$219,"→",IF(AND(H$219&gt;='All Items'!$C148,H$219&lt;='All Items'!$D148),"→",IF(AND('All Items'!$C148&gt;'All Items'!$D148,'All Items'!$D148&gt;=H$219),"→",IF(AND('All Items'!$C148&gt;'All Items'!$D148,'All Items'!$C148&lt;=H$219),"→",""))))))))</f>
        <v/>
      </c>
      <c r="I150" s="47" t="str">
        <f>IF('All Items'!$F148=I$219,"★",IF('All Items'!$E148=I$219,"●",IF('All Items'!$F148=I$219,"★",IF('All Items'!$C148=I$219,"→",IF('All Items'!$D148=I$219,"→",IF(AND(I$219&gt;='All Items'!$C148,I$219&lt;='All Items'!$D148),"→",IF(AND('All Items'!$C148&gt;'All Items'!$D148,'All Items'!$D148&gt;=I$219),"→",IF(AND('All Items'!$C148&gt;'All Items'!$D148,'All Items'!$C148&lt;=I$219),"→",""))))))))</f>
        <v/>
      </c>
      <c r="J150" s="49" t="str">
        <f>IF('All Items'!$F148=J$219,"★",IF('All Items'!$E148=J$219,"●",IF('All Items'!$F148=J$219,"★",IF('All Items'!$C148=J$219,"→",IF('All Items'!$D148=J$219,"→",IF(AND(J$219&gt;='All Items'!$C148,J$219&lt;='All Items'!$D148),"→",IF(AND('All Items'!$C148&gt;'All Items'!$D148,'All Items'!$D148&gt;=J$219),"→",IF(AND('All Items'!$C148&gt;'All Items'!$D148,'All Items'!$C148&lt;=J$219),"→",""))))))))</f>
        <v/>
      </c>
      <c r="K150" s="47" t="str">
        <f>IF('All Items'!$F148=K$219,"★",IF('All Items'!$E148=K$219,"●",IF('All Items'!$F148=K$219,"★",IF('All Items'!$C148=K$219,"→",IF('All Items'!$D148=K$219,"→",IF(AND(K$219&gt;='All Items'!$C148,K$219&lt;='All Items'!$D148),"→",IF(AND('All Items'!$C148&gt;'All Items'!$D148,'All Items'!$D148&gt;=K$219),"→",IF(AND('All Items'!$C148&gt;'All Items'!$D148,'All Items'!$C148&lt;=K$219),"→",""))))))))</f>
        <v/>
      </c>
      <c r="L150" s="49" t="str">
        <f>IF('All Items'!$F148=L$219,"★",IF('All Items'!$E148=L$219,"●",IF('All Items'!$F148=L$219,"★",IF('All Items'!$C148=L$219,"→",IF('All Items'!$D148=L$219,"→",IF(AND(L$219&gt;='All Items'!$C148,L$219&lt;='All Items'!$D148),"→",IF(AND('All Items'!$C148&gt;'All Items'!$D148,'All Items'!$D148&gt;=L$219),"→",IF(AND('All Items'!$C148&gt;'All Items'!$D148,'All Items'!$C148&lt;=L$219),"→",""))))))))</f>
        <v/>
      </c>
      <c r="M150" s="47" t="str">
        <f>IF('All Items'!$F148=M$219,"★",IF('All Items'!$E148=M$219,"●",IF('All Items'!$F148=M$219,"★",IF('All Items'!$C148=M$219,"→",IF('All Items'!$D148=M$219,"→",IF(AND(M$219&gt;='All Items'!$C148,M$219&lt;='All Items'!$D148),"→",IF(AND('All Items'!$C148&gt;'All Items'!$D148,'All Items'!$D148&gt;=M$219),"→",IF(AND('All Items'!$C148&gt;'All Items'!$D148,'All Items'!$C148&lt;=M$219),"→",""))))))))</f>
        <v/>
      </c>
      <c r="N150" s="49" t="str">
        <f>IF('All Items'!$F148=N$219,"★",IF('All Items'!$E148=N$219,"●",IF('All Items'!$F148=N$219,"★",IF('All Items'!$C148=N$219,"→",IF('All Items'!$D148=N$219,"→",IF(AND(N$219&gt;='All Items'!$C148,N$219&lt;='All Items'!$D148),"→",IF(AND('All Items'!$C148&gt;'All Items'!$D148,'All Items'!$D148&gt;=N$219),"→",IF(AND('All Items'!$C148&gt;'All Items'!$D148,'All Items'!$C148&lt;=N$219),"→",""))))))))</f>
        <v/>
      </c>
    </row>
    <row r="151" spans="1:14" x14ac:dyDescent="0.2">
      <c r="A151" s="133" t="str">
        <f>IF('All Items'!B149="","",HYPERLINK(VLOOKUP('All Items'!B149,Table26[],2,0),'All Items'!B149))</f>
        <v/>
      </c>
      <c r="B151" s="30" t="str">
        <f>IF('All Items'!A149="","",'All Items'!A149)</f>
        <v/>
      </c>
      <c r="C151" s="47" t="str">
        <f>IF('All Items'!$F149=C$219,"★",IF('All Items'!$E149=C$219,"●",IF('All Items'!$F149=C$219,"★",IF('All Items'!$C149=C$219,"→",IF('All Items'!$D149=C$219,"→",IF(AND(C$219&gt;='All Items'!$C149,C$219&lt;='All Items'!$D149),"→",IF(AND('All Items'!$C149&gt;'All Items'!$D149,'All Items'!$D149&gt;=C$219),"→",IF(AND('All Items'!$C149&gt;'All Items'!$D149,'All Items'!$C149&lt;=C$219),"→",""))))))))</f>
        <v/>
      </c>
      <c r="D151" s="49" t="str">
        <f>IF('All Items'!$F149=D$219,"★",IF('All Items'!$E149=D$219,"●",IF('All Items'!$F149=D$219,"★",IF('All Items'!$C149=D$219,"→",IF('All Items'!$D149=D$219,"→",IF(AND(D$219&gt;='All Items'!$C149,D$219&lt;='All Items'!$D149),"→",IF(AND('All Items'!$C149&gt;'All Items'!$D149,'All Items'!$D149&gt;=D$219),"→",IF(AND('All Items'!$C149&gt;'All Items'!$D149,'All Items'!$C149&lt;=D$219),"→",""))))))))</f>
        <v/>
      </c>
      <c r="E151" s="47" t="str">
        <f>IF('All Items'!$F149=E$219,"★",IF('All Items'!$E149=E$219,"●",IF('All Items'!$F149=E$219,"★",IF('All Items'!$C149=E$219,"→",IF('All Items'!$D149=E$219,"→",IF(AND(E$219&gt;='All Items'!$C149,E$219&lt;='All Items'!$D149),"→",IF(AND('All Items'!$C149&gt;'All Items'!$D149,'All Items'!$D149&gt;=E$219),"→",IF(AND('All Items'!$C149&gt;'All Items'!$D149,'All Items'!$C149&lt;=E$219),"→",""))))))))</f>
        <v/>
      </c>
      <c r="F151" s="49" t="str">
        <f>IF('All Items'!$F149=F$219,"★",IF('All Items'!$E149=F$219,"●",IF('All Items'!$F149=F$219,"★",IF('All Items'!$C149=F$219,"→",IF('All Items'!$D149=F$219,"→",IF(AND(F$219&gt;='All Items'!$C149,F$219&lt;='All Items'!$D149),"→",IF(AND('All Items'!$C149&gt;'All Items'!$D149,'All Items'!$D149&gt;=F$219),"→",IF(AND('All Items'!$C149&gt;'All Items'!$D149,'All Items'!$C149&lt;=F$219),"→",""))))))))</f>
        <v/>
      </c>
      <c r="G151" s="47" t="str">
        <f>IF('All Items'!$F149=G$219,"★",IF('All Items'!$E149=G$219,"●",IF('All Items'!$F149=G$219,"★",IF('All Items'!$C149=G$219,"→",IF('All Items'!$D149=G$219,"→",IF(AND(G$219&gt;='All Items'!$C149,G$219&lt;='All Items'!$D149),"→",IF(AND('All Items'!$C149&gt;'All Items'!$D149,'All Items'!$D149&gt;=G$219),"→",IF(AND('All Items'!$C149&gt;'All Items'!$D149,'All Items'!$C149&lt;=G$219),"→",""))))))))</f>
        <v/>
      </c>
      <c r="H151" s="49" t="str">
        <f>IF('All Items'!$F149=H$219,"★",IF('All Items'!$E149=H$219,"●",IF('All Items'!$F149=H$219,"★",IF('All Items'!$C149=H$219,"→",IF('All Items'!$D149=H$219,"→",IF(AND(H$219&gt;='All Items'!$C149,H$219&lt;='All Items'!$D149),"→",IF(AND('All Items'!$C149&gt;'All Items'!$D149,'All Items'!$D149&gt;=H$219),"→",IF(AND('All Items'!$C149&gt;'All Items'!$D149,'All Items'!$C149&lt;=H$219),"→",""))))))))</f>
        <v/>
      </c>
      <c r="I151" s="47" t="str">
        <f>IF('All Items'!$F149=I$219,"★",IF('All Items'!$E149=I$219,"●",IF('All Items'!$F149=I$219,"★",IF('All Items'!$C149=I$219,"→",IF('All Items'!$D149=I$219,"→",IF(AND(I$219&gt;='All Items'!$C149,I$219&lt;='All Items'!$D149),"→",IF(AND('All Items'!$C149&gt;'All Items'!$D149,'All Items'!$D149&gt;=I$219),"→",IF(AND('All Items'!$C149&gt;'All Items'!$D149,'All Items'!$C149&lt;=I$219),"→",""))))))))</f>
        <v/>
      </c>
      <c r="J151" s="49" t="str">
        <f>IF('All Items'!$F149=J$219,"★",IF('All Items'!$E149=J$219,"●",IF('All Items'!$F149=J$219,"★",IF('All Items'!$C149=J$219,"→",IF('All Items'!$D149=J$219,"→",IF(AND(J$219&gt;='All Items'!$C149,J$219&lt;='All Items'!$D149),"→",IF(AND('All Items'!$C149&gt;'All Items'!$D149,'All Items'!$D149&gt;=J$219),"→",IF(AND('All Items'!$C149&gt;'All Items'!$D149,'All Items'!$C149&lt;=J$219),"→",""))))))))</f>
        <v/>
      </c>
      <c r="K151" s="47" t="str">
        <f>IF('All Items'!$F149=K$219,"★",IF('All Items'!$E149=K$219,"●",IF('All Items'!$F149=K$219,"★",IF('All Items'!$C149=K$219,"→",IF('All Items'!$D149=K$219,"→",IF(AND(K$219&gt;='All Items'!$C149,K$219&lt;='All Items'!$D149),"→",IF(AND('All Items'!$C149&gt;'All Items'!$D149,'All Items'!$D149&gt;=K$219),"→",IF(AND('All Items'!$C149&gt;'All Items'!$D149,'All Items'!$C149&lt;=K$219),"→",""))))))))</f>
        <v/>
      </c>
      <c r="L151" s="49" t="str">
        <f>IF('All Items'!$F149=L$219,"★",IF('All Items'!$E149=L$219,"●",IF('All Items'!$F149=L$219,"★",IF('All Items'!$C149=L$219,"→",IF('All Items'!$D149=L$219,"→",IF(AND(L$219&gt;='All Items'!$C149,L$219&lt;='All Items'!$D149),"→",IF(AND('All Items'!$C149&gt;'All Items'!$D149,'All Items'!$D149&gt;=L$219),"→",IF(AND('All Items'!$C149&gt;'All Items'!$D149,'All Items'!$C149&lt;=L$219),"→",""))))))))</f>
        <v/>
      </c>
      <c r="M151" s="47" t="str">
        <f>IF('All Items'!$F149=M$219,"★",IF('All Items'!$E149=M$219,"●",IF('All Items'!$F149=M$219,"★",IF('All Items'!$C149=M$219,"→",IF('All Items'!$D149=M$219,"→",IF(AND(M$219&gt;='All Items'!$C149,M$219&lt;='All Items'!$D149),"→",IF(AND('All Items'!$C149&gt;'All Items'!$D149,'All Items'!$D149&gt;=M$219),"→",IF(AND('All Items'!$C149&gt;'All Items'!$D149,'All Items'!$C149&lt;=M$219),"→",""))))))))</f>
        <v/>
      </c>
      <c r="N151" s="49" t="str">
        <f>IF('All Items'!$F149=N$219,"★",IF('All Items'!$E149=N$219,"●",IF('All Items'!$F149=N$219,"★",IF('All Items'!$C149=N$219,"→",IF('All Items'!$D149=N$219,"→",IF(AND(N$219&gt;='All Items'!$C149,N$219&lt;='All Items'!$D149),"→",IF(AND('All Items'!$C149&gt;'All Items'!$D149,'All Items'!$D149&gt;=N$219),"→",IF(AND('All Items'!$C149&gt;'All Items'!$D149,'All Items'!$C149&lt;=N$219),"→",""))))))))</f>
        <v/>
      </c>
    </row>
    <row r="152" spans="1:14" x14ac:dyDescent="0.2">
      <c r="A152" s="133" t="str">
        <f>IF('All Items'!B150="","",HYPERLINK(VLOOKUP('All Items'!B150,Table26[],2,0),'All Items'!B150))</f>
        <v/>
      </c>
      <c r="B152" s="30" t="str">
        <f>IF('All Items'!A150="","",'All Items'!A150)</f>
        <v/>
      </c>
      <c r="C152" s="47" t="str">
        <f>IF('All Items'!$F150=C$219,"★",IF('All Items'!$E150=C$219,"●",IF('All Items'!$F150=C$219,"★",IF('All Items'!$C150=C$219,"→",IF('All Items'!$D150=C$219,"→",IF(AND(C$219&gt;='All Items'!$C150,C$219&lt;='All Items'!$D150),"→",IF(AND('All Items'!$C150&gt;'All Items'!$D150,'All Items'!$D150&gt;=C$219),"→",IF(AND('All Items'!$C150&gt;'All Items'!$D150,'All Items'!$C150&lt;=C$219),"→",""))))))))</f>
        <v/>
      </c>
      <c r="D152" s="49" t="str">
        <f>IF('All Items'!$F150=D$219,"★",IF('All Items'!$E150=D$219,"●",IF('All Items'!$F150=D$219,"★",IF('All Items'!$C150=D$219,"→",IF('All Items'!$D150=D$219,"→",IF(AND(D$219&gt;='All Items'!$C150,D$219&lt;='All Items'!$D150),"→",IF(AND('All Items'!$C150&gt;'All Items'!$D150,'All Items'!$D150&gt;=D$219),"→",IF(AND('All Items'!$C150&gt;'All Items'!$D150,'All Items'!$C150&lt;=D$219),"→",""))))))))</f>
        <v/>
      </c>
      <c r="E152" s="47" t="str">
        <f>IF('All Items'!$F150=E$219,"★",IF('All Items'!$E150=E$219,"●",IF('All Items'!$F150=E$219,"★",IF('All Items'!$C150=E$219,"→",IF('All Items'!$D150=E$219,"→",IF(AND(E$219&gt;='All Items'!$C150,E$219&lt;='All Items'!$D150),"→",IF(AND('All Items'!$C150&gt;'All Items'!$D150,'All Items'!$D150&gt;=E$219),"→",IF(AND('All Items'!$C150&gt;'All Items'!$D150,'All Items'!$C150&lt;=E$219),"→",""))))))))</f>
        <v/>
      </c>
      <c r="F152" s="49" t="str">
        <f>IF('All Items'!$F150=F$219,"★",IF('All Items'!$E150=F$219,"●",IF('All Items'!$F150=F$219,"★",IF('All Items'!$C150=F$219,"→",IF('All Items'!$D150=F$219,"→",IF(AND(F$219&gt;='All Items'!$C150,F$219&lt;='All Items'!$D150),"→",IF(AND('All Items'!$C150&gt;'All Items'!$D150,'All Items'!$D150&gt;=F$219),"→",IF(AND('All Items'!$C150&gt;'All Items'!$D150,'All Items'!$C150&lt;=F$219),"→",""))))))))</f>
        <v/>
      </c>
      <c r="G152" s="47" t="str">
        <f>IF('All Items'!$F150=G$219,"★",IF('All Items'!$E150=G$219,"●",IF('All Items'!$F150=G$219,"★",IF('All Items'!$C150=G$219,"→",IF('All Items'!$D150=G$219,"→",IF(AND(G$219&gt;='All Items'!$C150,G$219&lt;='All Items'!$D150),"→",IF(AND('All Items'!$C150&gt;'All Items'!$D150,'All Items'!$D150&gt;=G$219),"→",IF(AND('All Items'!$C150&gt;'All Items'!$D150,'All Items'!$C150&lt;=G$219),"→",""))))))))</f>
        <v/>
      </c>
      <c r="H152" s="49" t="str">
        <f>IF('All Items'!$F150=H$219,"★",IF('All Items'!$E150=H$219,"●",IF('All Items'!$F150=H$219,"★",IF('All Items'!$C150=H$219,"→",IF('All Items'!$D150=H$219,"→",IF(AND(H$219&gt;='All Items'!$C150,H$219&lt;='All Items'!$D150),"→",IF(AND('All Items'!$C150&gt;'All Items'!$D150,'All Items'!$D150&gt;=H$219),"→",IF(AND('All Items'!$C150&gt;'All Items'!$D150,'All Items'!$C150&lt;=H$219),"→",""))))))))</f>
        <v/>
      </c>
      <c r="I152" s="47" t="str">
        <f>IF('All Items'!$F150=I$219,"★",IF('All Items'!$E150=I$219,"●",IF('All Items'!$F150=I$219,"★",IF('All Items'!$C150=I$219,"→",IF('All Items'!$D150=I$219,"→",IF(AND(I$219&gt;='All Items'!$C150,I$219&lt;='All Items'!$D150),"→",IF(AND('All Items'!$C150&gt;'All Items'!$D150,'All Items'!$D150&gt;=I$219),"→",IF(AND('All Items'!$C150&gt;'All Items'!$D150,'All Items'!$C150&lt;=I$219),"→",""))))))))</f>
        <v/>
      </c>
      <c r="J152" s="49" t="str">
        <f>IF('All Items'!$F150=J$219,"★",IF('All Items'!$E150=J$219,"●",IF('All Items'!$F150=J$219,"★",IF('All Items'!$C150=J$219,"→",IF('All Items'!$D150=J$219,"→",IF(AND(J$219&gt;='All Items'!$C150,J$219&lt;='All Items'!$D150),"→",IF(AND('All Items'!$C150&gt;'All Items'!$D150,'All Items'!$D150&gt;=J$219),"→",IF(AND('All Items'!$C150&gt;'All Items'!$D150,'All Items'!$C150&lt;=J$219),"→",""))))))))</f>
        <v/>
      </c>
      <c r="K152" s="47" t="str">
        <f>IF('All Items'!$F150=K$219,"★",IF('All Items'!$E150=K$219,"●",IF('All Items'!$F150=K$219,"★",IF('All Items'!$C150=K$219,"→",IF('All Items'!$D150=K$219,"→",IF(AND(K$219&gt;='All Items'!$C150,K$219&lt;='All Items'!$D150),"→",IF(AND('All Items'!$C150&gt;'All Items'!$D150,'All Items'!$D150&gt;=K$219),"→",IF(AND('All Items'!$C150&gt;'All Items'!$D150,'All Items'!$C150&lt;=K$219),"→",""))))))))</f>
        <v/>
      </c>
      <c r="L152" s="49" t="str">
        <f>IF('All Items'!$F150=L$219,"★",IF('All Items'!$E150=L$219,"●",IF('All Items'!$F150=L$219,"★",IF('All Items'!$C150=L$219,"→",IF('All Items'!$D150=L$219,"→",IF(AND(L$219&gt;='All Items'!$C150,L$219&lt;='All Items'!$D150),"→",IF(AND('All Items'!$C150&gt;'All Items'!$D150,'All Items'!$D150&gt;=L$219),"→",IF(AND('All Items'!$C150&gt;'All Items'!$D150,'All Items'!$C150&lt;=L$219),"→",""))))))))</f>
        <v/>
      </c>
      <c r="M152" s="47" t="str">
        <f>IF('All Items'!$F150=M$219,"★",IF('All Items'!$E150=M$219,"●",IF('All Items'!$F150=M$219,"★",IF('All Items'!$C150=M$219,"→",IF('All Items'!$D150=M$219,"→",IF(AND(M$219&gt;='All Items'!$C150,M$219&lt;='All Items'!$D150),"→",IF(AND('All Items'!$C150&gt;'All Items'!$D150,'All Items'!$D150&gt;=M$219),"→",IF(AND('All Items'!$C150&gt;'All Items'!$D150,'All Items'!$C150&lt;=M$219),"→",""))))))))</f>
        <v/>
      </c>
      <c r="N152" s="49" t="str">
        <f>IF('All Items'!$F150=N$219,"★",IF('All Items'!$E150=N$219,"●",IF('All Items'!$F150=N$219,"★",IF('All Items'!$C150=N$219,"→",IF('All Items'!$D150=N$219,"→",IF(AND(N$219&gt;='All Items'!$C150,N$219&lt;='All Items'!$D150),"→",IF(AND('All Items'!$C150&gt;'All Items'!$D150,'All Items'!$D150&gt;=N$219),"→",IF(AND('All Items'!$C150&gt;'All Items'!$D150,'All Items'!$C150&lt;=N$219),"→",""))))))))</f>
        <v/>
      </c>
    </row>
    <row r="153" spans="1:14" x14ac:dyDescent="0.2">
      <c r="A153" s="133" t="str">
        <f>IF('All Items'!B151="","",HYPERLINK(VLOOKUP('All Items'!B151,Table26[],2,0),'All Items'!B151))</f>
        <v/>
      </c>
      <c r="B153" s="30" t="str">
        <f>IF('All Items'!A151="","",'All Items'!A151)</f>
        <v/>
      </c>
      <c r="C153" s="47" t="str">
        <f>IF('All Items'!$F151=C$219,"★",IF('All Items'!$E151=C$219,"●",IF('All Items'!$F151=C$219,"★",IF('All Items'!$C151=C$219,"→",IF('All Items'!$D151=C$219,"→",IF(AND(C$219&gt;='All Items'!$C151,C$219&lt;='All Items'!$D151),"→",IF(AND('All Items'!$C151&gt;'All Items'!$D151,'All Items'!$D151&gt;=C$219),"→",IF(AND('All Items'!$C151&gt;'All Items'!$D151,'All Items'!$C151&lt;=C$219),"→",""))))))))</f>
        <v/>
      </c>
      <c r="D153" s="49" t="str">
        <f>IF('All Items'!$F151=D$219,"★",IF('All Items'!$E151=D$219,"●",IF('All Items'!$F151=D$219,"★",IF('All Items'!$C151=D$219,"→",IF('All Items'!$D151=D$219,"→",IF(AND(D$219&gt;='All Items'!$C151,D$219&lt;='All Items'!$D151),"→",IF(AND('All Items'!$C151&gt;'All Items'!$D151,'All Items'!$D151&gt;=D$219),"→",IF(AND('All Items'!$C151&gt;'All Items'!$D151,'All Items'!$C151&lt;=D$219),"→",""))))))))</f>
        <v/>
      </c>
      <c r="E153" s="47" t="str">
        <f>IF('All Items'!$F151=E$219,"★",IF('All Items'!$E151=E$219,"●",IF('All Items'!$F151=E$219,"★",IF('All Items'!$C151=E$219,"→",IF('All Items'!$D151=E$219,"→",IF(AND(E$219&gt;='All Items'!$C151,E$219&lt;='All Items'!$D151),"→",IF(AND('All Items'!$C151&gt;'All Items'!$D151,'All Items'!$D151&gt;=E$219),"→",IF(AND('All Items'!$C151&gt;'All Items'!$D151,'All Items'!$C151&lt;=E$219),"→",""))))))))</f>
        <v/>
      </c>
      <c r="F153" s="49" t="str">
        <f>IF('All Items'!$F151=F$219,"★",IF('All Items'!$E151=F$219,"●",IF('All Items'!$F151=F$219,"★",IF('All Items'!$C151=F$219,"→",IF('All Items'!$D151=F$219,"→",IF(AND(F$219&gt;='All Items'!$C151,F$219&lt;='All Items'!$D151),"→",IF(AND('All Items'!$C151&gt;'All Items'!$D151,'All Items'!$D151&gt;=F$219),"→",IF(AND('All Items'!$C151&gt;'All Items'!$D151,'All Items'!$C151&lt;=F$219),"→",""))))))))</f>
        <v/>
      </c>
      <c r="G153" s="47" t="str">
        <f>IF('All Items'!$F151=G$219,"★",IF('All Items'!$E151=G$219,"●",IF('All Items'!$F151=G$219,"★",IF('All Items'!$C151=G$219,"→",IF('All Items'!$D151=G$219,"→",IF(AND(G$219&gt;='All Items'!$C151,G$219&lt;='All Items'!$D151),"→",IF(AND('All Items'!$C151&gt;'All Items'!$D151,'All Items'!$D151&gt;=G$219),"→",IF(AND('All Items'!$C151&gt;'All Items'!$D151,'All Items'!$C151&lt;=G$219),"→",""))))))))</f>
        <v/>
      </c>
      <c r="H153" s="49" t="str">
        <f>IF('All Items'!$F151=H$219,"★",IF('All Items'!$E151=H$219,"●",IF('All Items'!$F151=H$219,"★",IF('All Items'!$C151=H$219,"→",IF('All Items'!$D151=H$219,"→",IF(AND(H$219&gt;='All Items'!$C151,H$219&lt;='All Items'!$D151),"→",IF(AND('All Items'!$C151&gt;'All Items'!$D151,'All Items'!$D151&gt;=H$219),"→",IF(AND('All Items'!$C151&gt;'All Items'!$D151,'All Items'!$C151&lt;=H$219),"→",""))))))))</f>
        <v/>
      </c>
      <c r="I153" s="47" t="str">
        <f>IF('All Items'!$F151=I$219,"★",IF('All Items'!$E151=I$219,"●",IF('All Items'!$F151=I$219,"★",IF('All Items'!$C151=I$219,"→",IF('All Items'!$D151=I$219,"→",IF(AND(I$219&gt;='All Items'!$C151,I$219&lt;='All Items'!$D151),"→",IF(AND('All Items'!$C151&gt;'All Items'!$D151,'All Items'!$D151&gt;=I$219),"→",IF(AND('All Items'!$C151&gt;'All Items'!$D151,'All Items'!$C151&lt;=I$219),"→",""))))))))</f>
        <v/>
      </c>
      <c r="J153" s="49" t="str">
        <f>IF('All Items'!$F151=J$219,"★",IF('All Items'!$E151=J$219,"●",IF('All Items'!$F151=J$219,"★",IF('All Items'!$C151=J$219,"→",IF('All Items'!$D151=J$219,"→",IF(AND(J$219&gt;='All Items'!$C151,J$219&lt;='All Items'!$D151),"→",IF(AND('All Items'!$C151&gt;'All Items'!$D151,'All Items'!$D151&gt;=J$219),"→",IF(AND('All Items'!$C151&gt;'All Items'!$D151,'All Items'!$C151&lt;=J$219),"→",""))))))))</f>
        <v/>
      </c>
      <c r="K153" s="47" t="str">
        <f>IF('All Items'!$F151=K$219,"★",IF('All Items'!$E151=K$219,"●",IF('All Items'!$F151=K$219,"★",IF('All Items'!$C151=K$219,"→",IF('All Items'!$D151=K$219,"→",IF(AND(K$219&gt;='All Items'!$C151,K$219&lt;='All Items'!$D151),"→",IF(AND('All Items'!$C151&gt;'All Items'!$D151,'All Items'!$D151&gt;=K$219),"→",IF(AND('All Items'!$C151&gt;'All Items'!$D151,'All Items'!$C151&lt;=K$219),"→",""))))))))</f>
        <v/>
      </c>
      <c r="L153" s="49" t="str">
        <f>IF('All Items'!$F151=L$219,"★",IF('All Items'!$E151=L$219,"●",IF('All Items'!$F151=L$219,"★",IF('All Items'!$C151=L$219,"→",IF('All Items'!$D151=L$219,"→",IF(AND(L$219&gt;='All Items'!$C151,L$219&lt;='All Items'!$D151),"→",IF(AND('All Items'!$C151&gt;'All Items'!$D151,'All Items'!$D151&gt;=L$219),"→",IF(AND('All Items'!$C151&gt;'All Items'!$D151,'All Items'!$C151&lt;=L$219),"→",""))))))))</f>
        <v/>
      </c>
      <c r="M153" s="47" t="str">
        <f>IF('All Items'!$F151=M$219,"★",IF('All Items'!$E151=M$219,"●",IF('All Items'!$F151=M$219,"★",IF('All Items'!$C151=M$219,"→",IF('All Items'!$D151=M$219,"→",IF(AND(M$219&gt;='All Items'!$C151,M$219&lt;='All Items'!$D151),"→",IF(AND('All Items'!$C151&gt;'All Items'!$D151,'All Items'!$D151&gt;=M$219),"→",IF(AND('All Items'!$C151&gt;'All Items'!$D151,'All Items'!$C151&lt;=M$219),"→",""))))))))</f>
        <v/>
      </c>
      <c r="N153" s="49" t="str">
        <f>IF('All Items'!$F151=N$219,"★",IF('All Items'!$E151=N$219,"●",IF('All Items'!$F151=N$219,"★",IF('All Items'!$C151=N$219,"→",IF('All Items'!$D151=N$219,"→",IF(AND(N$219&gt;='All Items'!$C151,N$219&lt;='All Items'!$D151),"→",IF(AND('All Items'!$C151&gt;'All Items'!$D151,'All Items'!$D151&gt;=N$219),"→",IF(AND('All Items'!$C151&gt;'All Items'!$D151,'All Items'!$C151&lt;=N$219),"→",""))))))))</f>
        <v/>
      </c>
    </row>
    <row r="154" spans="1:14" x14ac:dyDescent="0.2">
      <c r="A154" s="133" t="str">
        <f>IF('All Items'!B152="","",HYPERLINK(VLOOKUP('All Items'!B152,Table26[],2,0),'All Items'!B152))</f>
        <v/>
      </c>
      <c r="B154" s="30" t="str">
        <f>IF('All Items'!A152="","",'All Items'!A152)</f>
        <v/>
      </c>
      <c r="C154" s="47" t="str">
        <f>IF('All Items'!$F152=C$219,"★",IF('All Items'!$E152=C$219,"●",IF('All Items'!$F152=C$219,"★",IF('All Items'!$C152=C$219,"→",IF('All Items'!$D152=C$219,"→",IF(AND(C$219&gt;='All Items'!$C152,C$219&lt;='All Items'!$D152),"→",IF(AND('All Items'!$C152&gt;'All Items'!$D152,'All Items'!$D152&gt;=C$219),"→",IF(AND('All Items'!$C152&gt;'All Items'!$D152,'All Items'!$C152&lt;=C$219),"→",""))))))))</f>
        <v/>
      </c>
      <c r="D154" s="49" t="str">
        <f>IF('All Items'!$F152=D$219,"★",IF('All Items'!$E152=D$219,"●",IF('All Items'!$F152=D$219,"★",IF('All Items'!$C152=D$219,"→",IF('All Items'!$D152=D$219,"→",IF(AND(D$219&gt;='All Items'!$C152,D$219&lt;='All Items'!$D152),"→",IF(AND('All Items'!$C152&gt;'All Items'!$D152,'All Items'!$D152&gt;=D$219),"→",IF(AND('All Items'!$C152&gt;'All Items'!$D152,'All Items'!$C152&lt;=D$219),"→",""))))))))</f>
        <v/>
      </c>
      <c r="E154" s="47" t="str">
        <f>IF('All Items'!$F152=E$219,"★",IF('All Items'!$E152=E$219,"●",IF('All Items'!$F152=E$219,"★",IF('All Items'!$C152=E$219,"→",IF('All Items'!$D152=E$219,"→",IF(AND(E$219&gt;='All Items'!$C152,E$219&lt;='All Items'!$D152),"→",IF(AND('All Items'!$C152&gt;'All Items'!$D152,'All Items'!$D152&gt;=E$219),"→",IF(AND('All Items'!$C152&gt;'All Items'!$D152,'All Items'!$C152&lt;=E$219),"→",""))))))))</f>
        <v/>
      </c>
      <c r="F154" s="49" t="str">
        <f>IF('All Items'!$F152=F$219,"★",IF('All Items'!$E152=F$219,"●",IF('All Items'!$F152=F$219,"★",IF('All Items'!$C152=F$219,"→",IF('All Items'!$D152=F$219,"→",IF(AND(F$219&gt;='All Items'!$C152,F$219&lt;='All Items'!$D152),"→",IF(AND('All Items'!$C152&gt;'All Items'!$D152,'All Items'!$D152&gt;=F$219),"→",IF(AND('All Items'!$C152&gt;'All Items'!$D152,'All Items'!$C152&lt;=F$219),"→",""))))))))</f>
        <v/>
      </c>
      <c r="G154" s="47" t="str">
        <f>IF('All Items'!$F152=G$219,"★",IF('All Items'!$E152=G$219,"●",IF('All Items'!$F152=G$219,"★",IF('All Items'!$C152=G$219,"→",IF('All Items'!$D152=G$219,"→",IF(AND(G$219&gt;='All Items'!$C152,G$219&lt;='All Items'!$D152),"→",IF(AND('All Items'!$C152&gt;'All Items'!$D152,'All Items'!$D152&gt;=G$219),"→",IF(AND('All Items'!$C152&gt;'All Items'!$D152,'All Items'!$C152&lt;=G$219),"→",""))))))))</f>
        <v/>
      </c>
      <c r="H154" s="49" t="str">
        <f>IF('All Items'!$F152=H$219,"★",IF('All Items'!$E152=H$219,"●",IF('All Items'!$F152=H$219,"★",IF('All Items'!$C152=H$219,"→",IF('All Items'!$D152=H$219,"→",IF(AND(H$219&gt;='All Items'!$C152,H$219&lt;='All Items'!$D152),"→",IF(AND('All Items'!$C152&gt;'All Items'!$D152,'All Items'!$D152&gt;=H$219),"→",IF(AND('All Items'!$C152&gt;'All Items'!$D152,'All Items'!$C152&lt;=H$219),"→",""))))))))</f>
        <v/>
      </c>
      <c r="I154" s="47" t="str">
        <f>IF('All Items'!$F152=I$219,"★",IF('All Items'!$E152=I$219,"●",IF('All Items'!$F152=I$219,"★",IF('All Items'!$C152=I$219,"→",IF('All Items'!$D152=I$219,"→",IF(AND(I$219&gt;='All Items'!$C152,I$219&lt;='All Items'!$D152),"→",IF(AND('All Items'!$C152&gt;'All Items'!$D152,'All Items'!$D152&gt;=I$219),"→",IF(AND('All Items'!$C152&gt;'All Items'!$D152,'All Items'!$C152&lt;=I$219),"→",""))))))))</f>
        <v/>
      </c>
      <c r="J154" s="49" t="str">
        <f>IF('All Items'!$F152=J$219,"★",IF('All Items'!$E152=J$219,"●",IF('All Items'!$F152=J$219,"★",IF('All Items'!$C152=J$219,"→",IF('All Items'!$D152=J$219,"→",IF(AND(J$219&gt;='All Items'!$C152,J$219&lt;='All Items'!$D152),"→",IF(AND('All Items'!$C152&gt;'All Items'!$D152,'All Items'!$D152&gt;=J$219),"→",IF(AND('All Items'!$C152&gt;'All Items'!$D152,'All Items'!$C152&lt;=J$219),"→",""))))))))</f>
        <v/>
      </c>
      <c r="K154" s="47" t="str">
        <f>IF('All Items'!$F152=K$219,"★",IF('All Items'!$E152=K$219,"●",IF('All Items'!$F152=K$219,"★",IF('All Items'!$C152=K$219,"→",IF('All Items'!$D152=K$219,"→",IF(AND(K$219&gt;='All Items'!$C152,K$219&lt;='All Items'!$D152),"→",IF(AND('All Items'!$C152&gt;'All Items'!$D152,'All Items'!$D152&gt;=K$219),"→",IF(AND('All Items'!$C152&gt;'All Items'!$D152,'All Items'!$C152&lt;=K$219),"→",""))))))))</f>
        <v/>
      </c>
      <c r="L154" s="49" t="str">
        <f>IF('All Items'!$F152=L$219,"★",IF('All Items'!$E152=L$219,"●",IF('All Items'!$F152=L$219,"★",IF('All Items'!$C152=L$219,"→",IF('All Items'!$D152=L$219,"→",IF(AND(L$219&gt;='All Items'!$C152,L$219&lt;='All Items'!$D152),"→",IF(AND('All Items'!$C152&gt;'All Items'!$D152,'All Items'!$D152&gt;=L$219),"→",IF(AND('All Items'!$C152&gt;'All Items'!$D152,'All Items'!$C152&lt;=L$219),"→",""))))))))</f>
        <v/>
      </c>
      <c r="M154" s="47" t="str">
        <f>IF('All Items'!$F152=M$219,"★",IF('All Items'!$E152=M$219,"●",IF('All Items'!$F152=M$219,"★",IF('All Items'!$C152=M$219,"→",IF('All Items'!$D152=M$219,"→",IF(AND(M$219&gt;='All Items'!$C152,M$219&lt;='All Items'!$D152),"→",IF(AND('All Items'!$C152&gt;'All Items'!$D152,'All Items'!$D152&gt;=M$219),"→",IF(AND('All Items'!$C152&gt;'All Items'!$D152,'All Items'!$C152&lt;=M$219),"→",""))))))))</f>
        <v/>
      </c>
      <c r="N154" s="49" t="str">
        <f>IF('All Items'!$F152=N$219,"★",IF('All Items'!$E152=N$219,"●",IF('All Items'!$F152=N$219,"★",IF('All Items'!$C152=N$219,"→",IF('All Items'!$D152=N$219,"→",IF(AND(N$219&gt;='All Items'!$C152,N$219&lt;='All Items'!$D152),"→",IF(AND('All Items'!$C152&gt;'All Items'!$D152,'All Items'!$D152&gt;=N$219),"→",IF(AND('All Items'!$C152&gt;'All Items'!$D152,'All Items'!$C152&lt;=N$219),"→",""))))))))</f>
        <v/>
      </c>
    </row>
    <row r="155" spans="1:14" x14ac:dyDescent="0.2">
      <c r="A155" s="133" t="str">
        <f>IF('All Items'!B153="","",HYPERLINK(VLOOKUP('All Items'!B153,Table26[],2,0),'All Items'!B153))</f>
        <v/>
      </c>
      <c r="B155" s="30" t="str">
        <f>IF('All Items'!A153="","",'All Items'!A153)</f>
        <v/>
      </c>
      <c r="C155" s="47" t="str">
        <f>IF('All Items'!$F153=C$219,"★",IF('All Items'!$E153=C$219,"●",IF('All Items'!$F153=C$219,"★",IF('All Items'!$C153=C$219,"→",IF('All Items'!$D153=C$219,"→",IF(AND(C$219&gt;='All Items'!$C153,C$219&lt;='All Items'!$D153),"→",IF(AND('All Items'!$C153&gt;'All Items'!$D153,'All Items'!$D153&gt;=C$219),"→",IF(AND('All Items'!$C153&gt;'All Items'!$D153,'All Items'!$C153&lt;=C$219),"→",""))))))))</f>
        <v/>
      </c>
      <c r="D155" s="49" t="str">
        <f>IF('All Items'!$F153=D$219,"★",IF('All Items'!$E153=D$219,"●",IF('All Items'!$F153=D$219,"★",IF('All Items'!$C153=D$219,"→",IF('All Items'!$D153=D$219,"→",IF(AND(D$219&gt;='All Items'!$C153,D$219&lt;='All Items'!$D153),"→",IF(AND('All Items'!$C153&gt;'All Items'!$D153,'All Items'!$D153&gt;=D$219),"→",IF(AND('All Items'!$C153&gt;'All Items'!$D153,'All Items'!$C153&lt;=D$219),"→",""))))))))</f>
        <v/>
      </c>
      <c r="E155" s="47" t="str">
        <f>IF('All Items'!$F153=E$219,"★",IF('All Items'!$E153=E$219,"●",IF('All Items'!$F153=E$219,"★",IF('All Items'!$C153=E$219,"→",IF('All Items'!$D153=E$219,"→",IF(AND(E$219&gt;='All Items'!$C153,E$219&lt;='All Items'!$D153),"→",IF(AND('All Items'!$C153&gt;'All Items'!$D153,'All Items'!$D153&gt;=E$219),"→",IF(AND('All Items'!$C153&gt;'All Items'!$D153,'All Items'!$C153&lt;=E$219),"→",""))))))))</f>
        <v/>
      </c>
      <c r="F155" s="49" t="str">
        <f>IF('All Items'!$F153=F$219,"★",IF('All Items'!$E153=F$219,"●",IF('All Items'!$F153=F$219,"★",IF('All Items'!$C153=F$219,"→",IF('All Items'!$D153=F$219,"→",IF(AND(F$219&gt;='All Items'!$C153,F$219&lt;='All Items'!$D153),"→",IF(AND('All Items'!$C153&gt;'All Items'!$D153,'All Items'!$D153&gt;=F$219),"→",IF(AND('All Items'!$C153&gt;'All Items'!$D153,'All Items'!$C153&lt;=F$219),"→",""))))))))</f>
        <v/>
      </c>
      <c r="G155" s="47" t="str">
        <f>IF('All Items'!$F153=G$219,"★",IF('All Items'!$E153=G$219,"●",IF('All Items'!$F153=G$219,"★",IF('All Items'!$C153=G$219,"→",IF('All Items'!$D153=G$219,"→",IF(AND(G$219&gt;='All Items'!$C153,G$219&lt;='All Items'!$D153),"→",IF(AND('All Items'!$C153&gt;'All Items'!$D153,'All Items'!$D153&gt;=G$219),"→",IF(AND('All Items'!$C153&gt;'All Items'!$D153,'All Items'!$C153&lt;=G$219),"→",""))))))))</f>
        <v/>
      </c>
      <c r="H155" s="49" t="str">
        <f>IF('All Items'!$F153=H$219,"★",IF('All Items'!$E153=H$219,"●",IF('All Items'!$F153=H$219,"★",IF('All Items'!$C153=H$219,"→",IF('All Items'!$D153=H$219,"→",IF(AND(H$219&gt;='All Items'!$C153,H$219&lt;='All Items'!$D153),"→",IF(AND('All Items'!$C153&gt;'All Items'!$D153,'All Items'!$D153&gt;=H$219),"→",IF(AND('All Items'!$C153&gt;'All Items'!$D153,'All Items'!$C153&lt;=H$219),"→",""))))))))</f>
        <v/>
      </c>
      <c r="I155" s="47" t="str">
        <f>IF('All Items'!$F153=I$219,"★",IF('All Items'!$E153=I$219,"●",IF('All Items'!$F153=I$219,"★",IF('All Items'!$C153=I$219,"→",IF('All Items'!$D153=I$219,"→",IF(AND(I$219&gt;='All Items'!$C153,I$219&lt;='All Items'!$D153),"→",IF(AND('All Items'!$C153&gt;'All Items'!$D153,'All Items'!$D153&gt;=I$219),"→",IF(AND('All Items'!$C153&gt;'All Items'!$D153,'All Items'!$C153&lt;=I$219),"→",""))))))))</f>
        <v/>
      </c>
      <c r="J155" s="49" t="str">
        <f>IF('All Items'!$F153=J$219,"★",IF('All Items'!$E153=J$219,"●",IF('All Items'!$F153=J$219,"★",IF('All Items'!$C153=J$219,"→",IF('All Items'!$D153=J$219,"→",IF(AND(J$219&gt;='All Items'!$C153,J$219&lt;='All Items'!$D153),"→",IF(AND('All Items'!$C153&gt;'All Items'!$D153,'All Items'!$D153&gt;=J$219),"→",IF(AND('All Items'!$C153&gt;'All Items'!$D153,'All Items'!$C153&lt;=J$219),"→",""))))))))</f>
        <v/>
      </c>
      <c r="K155" s="47" t="str">
        <f>IF('All Items'!$F153=K$219,"★",IF('All Items'!$E153=K$219,"●",IF('All Items'!$F153=K$219,"★",IF('All Items'!$C153=K$219,"→",IF('All Items'!$D153=K$219,"→",IF(AND(K$219&gt;='All Items'!$C153,K$219&lt;='All Items'!$D153),"→",IF(AND('All Items'!$C153&gt;'All Items'!$D153,'All Items'!$D153&gt;=K$219),"→",IF(AND('All Items'!$C153&gt;'All Items'!$D153,'All Items'!$C153&lt;=K$219),"→",""))))))))</f>
        <v/>
      </c>
      <c r="L155" s="49" t="str">
        <f>IF('All Items'!$F153=L$219,"★",IF('All Items'!$E153=L$219,"●",IF('All Items'!$F153=L$219,"★",IF('All Items'!$C153=L$219,"→",IF('All Items'!$D153=L$219,"→",IF(AND(L$219&gt;='All Items'!$C153,L$219&lt;='All Items'!$D153),"→",IF(AND('All Items'!$C153&gt;'All Items'!$D153,'All Items'!$D153&gt;=L$219),"→",IF(AND('All Items'!$C153&gt;'All Items'!$D153,'All Items'!$C153&lt;=L$219),"→",""))))))))</f>
        <v/>
      </c>
      <c r="M155" s="47" t="str">
        <f>IF('All Items'!$F153=M$219,"★",IF('All Items'!$E153=M$219,"●",IF('All Items'!$F153=M$219,"★",IF('All Items'!$C153=M$219,"→",IF('All Items'!$D153=M$219,"→",IF(AND(M$219&gt;='All Items'!$C153,M$219&lt;='All Items'!$D153),"→",IF(AND('All Items'!$C153&gt;'All Items'!$D153,'All Items'!$D153&gt;=M$219),"→",IF(AND('All Items'!$C153&gt;'All Items'!$D153,'All Items'!$C153&lt;=M$219),"→",""))))))))</f>
        <v/>
      </c>
      <c r="N155" s="49" t="str">
        <f>IF('All Items'!$F153=N$219,"★",IF('All Items'!$E153=N$219,"●",IF('All Items'!$F153=N$219,"★",IF('All Items'!$C153=N$219,"→",IF('All Items'!$D153=N$219,"→",IF(AND(N$219&gt;='All Items'!$C153,N$219&lt;='All Items'!$D153),"→",IF(AND('All Items'!$C153&gt;'All Items'!$D153,'All Items'!$D153&gt;=N$219),"→",IF(AND('All Items'!$C153&gt;'All Items'!$D153,'All Items'!$C153&lt;=N$219),"→",""))))))))</f>
        <v/>
      </c>
    </row>
    <row r="156" spans="1:14" x14ac:dyDescent="0.2">
      <c r="A156" s="133" t="str">
        <f>IF('All Items'!B154="","",HYPERLINK(VLOOKUP('All Items'!B154,Table26[],2,0),'All Items'!B154))</f>
        <v/>
      </c>
      <c r="B156" s="30" t="str">
        <f>IF('All Items'!A154="","",'All Items'!A154)</f>
        <v/>
      </c>
      <c r="C156" s="47" t="str">
        <f>IF('All Items'!$F154=C$219,"★",IF('All Items'!$E154=C$219,"●",IF('All Items'!$F154=C$219,"★",IF('All Items'!$C154=C$219,"→",IF('All Items'!$D154=C$219,"→",IF(AND(C$219&gt;='All Items'!$C154,C$219&lt;='All Items'!$D154),"→",IF(AND('All Items'!$C154&gt;'All Items'!$D154,'All Items'!$D154&gt;=C$219),"→",IF(AND('All Items'!$C154&gt;'All Items'!$D154,'All Items'!$C154&lt;=C$219),"→",""))))))))</f>
        <v/>
      </c>
      <c r="D156" s="49" t="str">
        <f>IF('All Items'!$F154=D$219,"★",IF('All Items'!$E154=D$219,"●",IF('All Items'!$F154=D$219,"★",IF('All Items'!$C154=D$219,"→",IF('All Items'!$D154=D$219,"→",IF(AND(D$219&gt;='All Items'!$C154,D$219&lt;='All Items'!$D154),"→",IF(AND('All Items'!$C154&gt;'All Items'!$D154,'All Items'!$D154&gt;=D$219),"→",IF(AND('All Items'!$C154&gt;'All Items'!$D154,'All Items'!$C154&lt;=D$219),"→",""))))))))</f>
        <v/>
      </c>
      <c r="E156" s="47" t="str">
        <f>IF('All Items'!$F154=E$219,"★",IF('All Items'!$E154=E$219,"●",IF('All Items'!$F154=E$219,"★",IF('All Items'!$C154=E$219,"→",IF('All Items'!$D154=E$219,"→",IF(AND(E$219&gt;='All Items'!$C154,E$219&lt;='All Items'!$D154),"→",IF(AND('All Items'!$C154&gt;'All Items'!$D154,'All Items'!$D154&gt;=E$219),"→",IF(AND('All Items'!$C154&gt;'All Items'!$D154,'All Items'!$C154&lt;=E$219),"→",""))))))))</f>
        <v/>
      </c>
      <c r="F156" s="49" t="str">
        <f>IF('All Items'!$F154=F$219,"★",IF('All Items'!$E154=F$219,"●",IF('All Items'!$F154=F$219,"★",IF('All Items'!$C154=F$219,"→",IF('All Items'!$D154=F$219,"→",IF(AND(F$219&gt;='All Items'!$C154,F$219&lt;='All Items'!$D154),"→",IF(AND('All Items'!$C154&gt;'All Items'!$D154,'All Items'!$D154&gt;=F$219),"→",IF(AND('All Items'!$C154&gt;'All Items'!$D154,'All Items'!$C154&lt;=F$219),"→",""))))))))</f>
        <v/>
      </c>
      <c r="G156" s="47" t="str">
        <f>IF('All Items'!$F154=G$219,"★",IF('All Items'!$E154=G$219,"●",IF('All Items'!$F154=G$219,"★",IF('All Items'!$C154=G$219,"→",IF('All Items'!$D154=G$219,"→",IF(AND(G$219&gt;='All Items'!$C154,G$219&lt;='All Items'!$D154),"→",IF(AND('All Items'!$C154&gt;'All Items'!$D154,'All Items'!$D154&gt;=G$219),"→",IF(AND('All Items'!$C154&gt;'All Items'!$D154,'All Items'!$C154&lt;=G$219),"→",""))))))))</f>
        <v/>
      </c>
      <c r="H156" s="49" t="str">
        <f>IF('All Items'!$F154=H$219,"★",IF('All Items'!$E154=H$219,"●",IF('All Items'!$F154=H$219,"★",IF('All Items'!$C154=H$219,"→",IF('All Items'!$D154=H$219,"→",IF(AND(H$219&gt;='All Items'!$C154,H$219&lt;='All Items'!$D154),"→",IF(AND('All Items'!$C154&gt;'All Items'!$D154,'All Items'!$D154&gt;=H$219),"→",IF(AND('All Items'!$C154&gt;'All Items'!$D154,'All Items'!$C154&lt;=H$219),"→",""))))))))</f>
        <v/>
      </c>
      <c r="I156" s="47" t="str">
        <f>IF('All Items'!$F154=I$219,"★",IF('All Items'!$E154=I$219,"●",IF('All Items'!$F154=I$219,"★",IF('All Items'!$C154=I$219,"→",IF('All Items'!$D154=I$219,"→",IF(AND(I$219&gt;='All Items'!$C154,I$219&lt;='All Items'!$D154),"→",IF(AND('All Items'!$C154&gt;'All Items'!$D154,'All Items'!$D154&gt;=I$219),"→",IF(AND('All Items'!$C154&gt;'All Items'!$D154,'All Items'!$C154&lt;=I$219),"→",""))))))))</f>
        <v/>
      </c>
      <c r="J156" s="49" t="str">
        <f>IF('All Items'!$F154=J$219,"★",IF('All Items'!$E154=J$219,"●",IF('All Items'!$F154=J$219,"★",IF('All Items'!$C154=J$219,"→",IF('All Items'!$D154=J$219,"→",IF(AND(J$219&gt;='All Items'!$C154,J$219&lt;='All Items'!$D154),"→",IF(AND('All Items'!$C154&gt;'All Items'!$D154,'All Items'!$D154&gt;=J$219),"→",IF(AND('All Items'!$C154&gt;'All Items'!$D154,'All Items'!$C154&lt;=J$219),"→",""))))))))</f>
        <v/>
      </c>
      <c r="K156" s="47" t="str">
        <f>IF('All Items'!$F154=K$219,"★",IF('All Items'!$E154=K$219,"●",IF('All Items'!$F154=K$219,"★",IF('All Items'!$C154=K$219,"→",IF('All Items'!$D154=K$219,"→",IF(AND(K$219&gt;='All Items'!$C154,K$219&lt;='All Items'!$D154),"→",IF(AND('All Items'!$C154&gt;'All Items'!$D154,'All Items'!$D154&gt;=K$219),"→",IF(AND('All Items'!$C154&gt;'All Items'!$D154,'All Items'!$C154&lt;=K$219),"→",""))))))))</f>
        <v/>
      </c>
      <c r="L156" s="49" t="str">
        <f>IF('All Items'!$F154=L$219,"★",IF('All Items'!$E154=L$219,"●",IF('All Items'!$F154=L$219,"★",IF('All Items'!$C154=L$219,"→",IF('All Items'!$D154=L$219,"→",IF(AND(L$219&gt;='All Items'!$C154,L$219&lt;='All Items'!$D154),"→",IF(AND('All Items'!$C154&gt;'All Items'!$D154,'All Items'!$D154&gt;=L$219),"→",IF(AND('All Items'!$C154&gt;'All Items'!$D154,'All Items'!$C154&lt;=L$219),"→",""))))))))</f>
        <v/>
      </c>
      <c r="M156" s="47" t="str">
        <f>IF('All Items'!$F154=M$219,"★",IF('All Items'!$E154=M$219,"●",IF('All Items'!$F154=M$219,"★",IF('All Items'!$C154=M$219,"→",IF('All Items'!$D154=M$219,"→",IF(AND(M$219&gt;='All Items'!$C154,M$219&lt;='All Items'!$D154),"→",IF(AND('All Items'!$C154&gt;'All Items'!$D154,'All Items'!$D154&gt;=M$219),"→",IF(AND('All Items'!$C154&gt;'All Items'!$D154,'All Items'!$C154&lt;=M$219),"→",""))))))))</f>
        <v/>
      </c>
      <c r="N156" s="49" t="str">
        <f>IF('All Items'!$F154=N$219,"★",IF('All Items'!$E154=N$219,"●",IF('All Items'!$F154=N$219,"★",IF('All Items'!$C154=N$219,"→",IF('All Items'!$D154=N$219,"→",IF(AND(N$219&gt;='All Items'!$C154,N$219&lt;='All Items'!$D154),"→",IF(AND('All Items'!$C154&gt;'All Items'!$D154,'All Items'!$D154&gt;=N$219),"→",IF(AND('All Items'!$C154&gt;'All Items'!$D154,'All Items'!$C154&lt;=N$219),"→",""))))))))</f>
        <v/>
      </c>
    </row>
    <row r="157" spans="1:14" x14ac:dyDescent="0.2">
      <c r="A157" s="133" t="str">
        <f>IF('All Items'!B155="","",HYPERLINK(VLOOKUP('All Items'!B155,Table26[],2,0),'All Items'!B155))</f>
        <v/>
      </c>
      <c r="B157" s="30" t="str">
        <f>IF('All Items'!A155="","",'All Items'!A155)</f>
        <v/>
      </c>
      <c r="C157" s="47" t="str">
        <f>IF('All Items'!$F155=C$219,"★",IF('All Items'!$E155=C$219,"●",IF('All Items'!$F155=C$219,"★",IF('All Items'!$C155=C$219,"→",IF('All Items'!$D155=C$219,"→",IF(AND(C$219&gt;='All Items'!$C155,C$219&lt;='All Items'!$D155),"→",IF(AND('All Items'!$C155&gt;'All Items'!$D155,'All Items'!$D155&gt;=C$219),"→",IF(AND('All Items'!$C155&gt;'All Items'!$D155,'All Items'!$C155&lt;=C$219),"→",""))))))))</f>
        <v/>
      </c>
      <c r="D157" s="49" t="str">
        <f>IF('All Items'!$F155=D$219,"★",IF('All Items'!$E155=D$219,"●",IF('All Items'!$F155=D$219,"★",IF('All Items'!$C155=D$219,"→",IF('All Items'!$D155=D$219,"→",IF(AND(D$219&gt;='All Items'!$C155,D$219&lt;='All Items'!$D155),"→",IF(AND('All Items'!$C155&gt;'All Items'!$D155,'All Items'!$D155&gt;=D$219),"→",IF(AND('All Items'!$C155&gt;'All Items'!$D155,'All Items'!$C155&lt;=D$219),"→",""))))))))</f>
        <v/>
      </c>
      <c r="E157" s="47" t="str">
        <f>IF('All Items'!$F155=E$219,"★",IF('All Items'!$E155=E$219,"●",IF('All Items'!$F155=E$219,"★",IF('All Items'!$C155=E$219,"→",IF('All Items'!$D155=E$219,"→",IF(AND(E$219&gt;='All Items'!$C155,E$219&lt;='All Items'!$D155),"→",IF(AND('All Items'!$C155&gt;'All Items'!$D155,'All Items'!$D155&gt;=E$219),"→",IF(AND('All Items'!$C155&gt;'All Items'!$D155,'All Items'!$C155&lt;=E$219),"→",""))))))))</f>
        <v/>
      </c>
      <c r="F157" s="49" t="str">
        <f>IF('All Items'!$F155=F$219,"★",IF('All Items'!$E155=F$219,"●",IF('All Items'!$F155=F$219,"★",IF('All Items'!$C155=F$219,"→",IF('All Items'!$D155=F$219,"→",IF(AND(F$219&gt;='All Items'!$C155,F$219&lt;='All Items'!$D155),"→",IF(AND('All Items'!$C155&gt;'All Items'!$D155,'All Items'!$D155&gt;=F$219),"→",IF(AND('All Items'!$C155&gt;'All Items'!$D155,'All Items'!$C155&lt;=F$219),"→",""))))))))</f>
        <v/>
      </c>
      <c r="G157" s="47" t="str">
        <f>IF('All Items'!$F155=G$219,"★",IF('All Items'!$E155=G$219,"●",IF('All Items'!$F155=G$219,"★",IF('All Items'!$C155=G$219,"→",IF('All Items'!$D155=G$219,"→",IF(AND(G$219&gt;='All Items'!$C155,G$219&lt;='All Items'!$D155),"→",IF(AND('All Items'!$C155&gt;'All Items'!$D155,'All Items'!$D155&gt;=G$219),"→",IF(AND('All Items'!$C155&gt;'All Items'!$D155,'All Items'!$C155&lt;=G$219),"→",""))))))))</f>
        <v/>
      </c>
      <c r="H157" s="49" t="str">
        <f>IF('All Items'!$F155=H$219,"★",IF('All Items'!$E155=H$219,"●",IF('All Items'!$F155=H$219,"★",IF('All Items'!$C155=H$219,"→",IF('All Items'!$D155=H$219,"→",IF(AND(H$219&gt;='All Items'!$C155,H$219&lt;='All Items'!$D155),"→",IF(AND('All Items'!$C155&gt;'All Items'!$D155,'All Items'!$D155&gt;=H$219),"→",IF(AND('All Items'!$C155&gt;'All Items'!$D155,'All Items'!$C155&lt;=H$219),"→",""))))))))</f>
        <v/>
      </c>
      <c r="I157" s="47" t="str">
        <f>IF('All Items'!$F155=I$219,"★",IF('All Items'!$E155=I$219,"●",IF('All Items'!$F155=I$219,"★",IF('All Items'!$C155=I$219,"→",IF('All Items'!$D155=I$219,"→",IF(AND(I$219&gt;='All Items'!$C155,I$219&lt;='All Items'!$D155),"→",IF(AND('All Items'!$C155&gt;'All Items'!$D155,'All Items'!$D155&gt;=I$219),"→",IF(AND('All Items'!$C155&gt;'All Items'!$D155,'All Items'!$C155&lt;=I$219),"→",""))))))))</f>
        <v/>
      </c>
      <c r="J157" s="49" t="str">
        <f>IF('All Items'!$F155=J$219,"★",IF('All Items'!$E155=J$219,"●",IF('All Items'!$F155=J$219,"★",IF('All Items'!$C155=J$219,"→",IF('All Items'!$D155=J$219,"→",IF(AND(J$219&gt;='All Items'!$C155,J$219&lt;='All Items'!$D155),"→",IF(AND('All Items'!$C155&gt;'All Items'!$D155,'All Items'!$D155&gt;=J$219),"→",IF(AND('All Items'!$C155&gt;'All Items'!$D155,'All Items'!$C155&lt;=J$219),"→",""))))))))</f>
        <v/>
      </c>
      <c r="K157" s="47" t="str">
        <f>IF('All Items'!$F155=K$219,"★",IF('All Items'!$E155=K$219,"●",IF('All Items'!$F155=K$219,"★",IF('All Items'!$C155=K$219,"→",IF('All Items'!$D155=K$219,"→",IF(AND(K$219&gt;='All Items'!$C155,K$219&lt;='All Items'!$D155),"→",IF(AND('All Items'!$C155&gt;'All Items'!$D155,'All Items'!$D155&gt;=K$219),"→",IF(AND('All Items'!$C155&gt;'All Items'!$D155,'All Items'!$C155&lt;=K$219),"→",""))))))))</f>
        <v/>
      </c>
      <c r="L157" s="49" t="str">
        <f>IF('All Items'!$F155=L$219,"★",IF('All Items'!$E155=L$219,"●",IF('All Items'!$F155=L$219,"★",IF('All Items'!$C155=L$219,"→",IF('All Items'!$D155=L$219,"→",IF(AND(L$219&gt;='All Items'!$C155,L$219&lt;='All Items'!$D155),"→",IF(AND('All Items'!$C155&gt;'All Items'!$D155,'All Items'!$D155&gt;=L$219),"→",IF(AND('All Items'!$C155&gt;'All Items'!$D155,'All Items'!$C155&lt;=L$219),"→",""))))))))</f>
        <v/>
      </c>
      <c r="M157" s="47" t="str">
        <f>IF('All Items'!$F155=M$219,"★",IF('All Items'!$E155=M$219,"●",IF('All Items'!$F155=M$219,"★",IF('All Items'!$C155=M$219,"→",IF('All Items'!$D155=M$219,"→",IF(AND(M$219&gt;='All Items'!$C155,M$219&lt;='All Items'!$D155),"→",IF(AND('All Items'!$C155&gt;'All Items'!$D155,'All Items'!$D155&gt;=M$219),"→",IF(AND('All Items'!$C155&gt;'All Items'!$D155,'All Items'!$C155&lt;=M$219),"→",""))))))))</f>
        <v/>
      </c>
      <c r="N157" s="49" t="str">
        <f>IF('All Items'!$F155=N$219,"★",IF('All Items'!$E155=N$219,"●",IF('All Items'!$F155=N$219,"★",IF('All Items'!$C155=N$219,"→",IF('All Items'!$D155=N$219,"→",IF(AND(N$219&gt;='All Items'!$C155,N$219&lt;='All Items'!$D155),"→",IF(AND('All Items'!$C155&gt;'All Items'!$D155,'All Items'!$D155&gt;=N$219),"→",IF(AND('All Items'!$C155&gt;'All Items'!$D155,'All Items'!$C155&lt;=N$219),"→",""))))))))</f>
        <v/>
      </c>
    </row>
    <row r="158" spans="1:14" x14ac:dyDescent="0.2">
      <c r="A158" s="133" t="str">
        <f>IF('All Items'!B156="","",HYPERLINK(VLOOKUP('All Items'!B156,Table26[],2,0),'All Items'!B156))</f>
        <v/>
      </c>
      <c r="B158" s="30" t="str">
        <f>IF('All Items'!A156="","",'All Items'!A156)</f>
        <v/>
      </c>
      <c r="C158" s="47" t="str">
        <f>IF('All Items'!$F156=C$219,"★",IF('All Items'!$E156=C$219,"●",IF('All Items'!$F156=C$219,"★",IF('All Items'!$C156=C$219,"→",IF('All Items'!$D156=C$219,"→",IF(AND(C$219&gt;='All Items'!$C156,C$219&lt;='All Items'!$D156),"→",IF(AND('All Items'!$C156&gt;'All Items'!$D156,'All Items'!$D156&gt;=C$219),"→",IF(AND('All Items'!$C156&gt;'All Items'!$D156,'All Items'!$C156&lt;=C$219),"→",""))))))))</f>
        <v/>
      </c>
      <c r="D158" s="49" t="str">
        <f>IF('All Items'!$F156=D$219,"★",IF('All Items'!$E156=D$219,"●",IF('All Items'!$F156=D$219,"★",IF('All Items'!$C156=D$219,"→",IF('All Items'!$D156=D$219,"→",IF(AND(D$219&gt;='All Items'!$C156,D$219&lt;='All Items'!$D156),"→",IF(AND('All Items'!$C156&gt;'All Items'!$D156,'All Items'!$D156&gt;=D$219),"→",IF(AND('All Items'!$C156&gt;'All Items'!$D156,'All Items'!$C156&lt;=D$219),"→",""))))))))</f>
        <v/>
      </c>
      <c r="E158" s="47" t="str">
        <f>IF('All Items'!$F156=E$219,"★",IF('All Items'!$E156=E$219,"●",IF('All Items'!$F156=E$219,"★",IF('All Items'!$C156=E$219,"→",IF('All Items'!$D156=E$219,"→",IF(AND(E$219&gt;='All Items'!$C156,E$219&lt;='All Items'!$D156),"→",IF(AND('All Items'!$C156&gt;'All Items'!$D156,'All Items'!$D156&gt;=E$219),"→",IF(AND('All Items'!$C156&gt;'All Items'!$D156,'All Items'!$C156&lt;=E$219),"→",""))))))))</f>
        <v/>
      </c>
      <c r="F158" s="49" t="str">
        <f>IF('All Items'!$F156=F$219,"★",IF('All Items'!$E156=F$219,"●",IF('All Items'!$F156=F$219,"★",IF('All Items'!$C156=F$219,"→",IF('All Items'!$D156=F$219,"→",IF(AND(F$219&gt;='All Items'!$C156,F$219&lt;='All Items'!$D156),"→",IF(AND('All Items'!$C156&gt;'All Items'!$D156,'All Items'!$D156&gt;=F$219),"→",IF(AND('All Items'!$C156&gt;'All Items'!$D156,'All Items'!$C156&lt;=F$219),"→",""))))))))</f>
        <v/>
      </c>
      <c r="G158" s="47" t="str">
        <f>IF('All Items'!$F156=G$219,"★",IF('All Items'!$E156=G$219,"●",IF('All Items'!$F156=G$219,"★",IF('All Items'!$C156=G$219,"→",IF('All Items'!$D156=G$219,"→",IF(AND(G$219&gt;='All Items'!$C156,G$219&lt;='All Items'!$D156),"→",IF(AND('All Items'!$C156&gt;'All Items'!$D156,'All Items'!$D156&gt;=G$219),"→",IF(AND('All Items'!$C156&gt;'All Items'!$D156,'All Items'!$C156&lt;=G$219),"→",""))))))))</f>
        <v/>
      </c>
      <c r="H158" s="49" t="str">
        <f>IF('All Items'!$F156=H$219,"★",IF('All Items'!$E156=H$219,"●",IF('All Items'!$F156=H$219,"★",IF('All Items'!$C156=H$219,"→",IF('All Items'!$D156=H$219,"→",IF(AND(H$219&gt;='All Items'!$C156,H$219&lt;='All Items'!$D156),"→",IF(AND('All Items'!$C156&gt;'All Items'!$D156,'All Items'!$D156&gt;=H$219),"→",IF(AND('All Items'!$C156&gt;'All Items'!$D156,'All Items'!$C156&lt;=H$219),"→",""))))))))</f>
        <v/>
      </c>
      <c r="I158" s="47" t="str">
        <f>IF('All Items'!$F156=I$219,"★",IF('All Items'!$E156=I$219,"●",IF('All Items'!$F156=I$219,"★",IF('All Items'!$C156=I$219,"→",IF('All Items'!$D156=I$219,"→",IF(AND(I$219&gt;='All Items'!$C156,I$219&lt;='All Items'!$D156),"→",IF(AND('All Items'!$C156&gt;'All Items'!$D156,'All Items'!$D156&gt;=I$219),"→",IF(AND('All Items'!$C156&gt;'All Items'!$D156,'All Items'!$C156&lt;=I$219),"→",""))))))))</f>
        <v/>
      </c>
      <c r="J158" s="49" t="str">
        <f>IF('All Items'!$F156=J$219,"★",IF('All Items'!$E156=J$219,"●",IF('All Items'!$F156=J$219,"★",IF('All Items'!$C156=J$219,"→",IF('All Items'!$D156=J$219,"→",IF(AND(J$219&gt;='All Items'!$C156,J$219&lt;='All Items'!$D156),"→",IF(AND('All Items'!$C156&gt;'All Items'!$D156,'All Items'!$D156&gt;=J$219),"→",IF(AND('All Items'!$C156&gt;'All Items'!$D156,'All Items'!$C156&lt;=J$219),"→",""))))))))</f>
        <v/>
      </c>
      <c r="K158" s="47" t="str">
        <f>IF('All Items'!$F156=K$219,"★",IF('All Items'!$E156=K$219,"●",IF('All Items'!$F156=K$219,"★",IF('All Items'!$C156=K$219,"→",IF('All Items'!$D156=K$219,"→",IF(AND(K$219&gt;='All Items'!$C156,K$219&lt;='All Items'!$D156),"→",IF(AND('All Items'!$C156&gt;'All Items'!$D156,'All Items'!$D156&gt;=K$219),"→",IF(AND('All Items'!$C156&gt;'All Items'!$D156,'All Items'!$C156&lt;=K$219),"→",""))))))))</f>
        <v/>
      </c>
      <c r="L158" s="49" t="str">
        <f>IF('All Items'!$F156=L$219,"★",IF('All Items'!$E156=L$219,"●",IF('All Items'!$F156=L$219,"★",IF('All Items'!$C156=L$219,"→",IF('All Items'!$D156=L$219,"→",IF(AND(L$219&gt;='All Items'!$C156,L$219&lt;='All Items'!$D156),"→",IF(AND('All Items'!$C156&gt;'All Items'!$D156,'All Items'!$D156&gt;=L$219),"→",IF(AND('All Items'!$C156&gt;'All Items'!$D156,'All Items'!$C156&lt;=L$219),"→",""))))))))</f>
        <v/>
      </c>
      <c r="M158" s="47" t="str">
        <f>IF('All Items'!$F156=M$219,"★",IF('All Items'!$E156=M$219,"●",IF('All Items'!$F156=M$219,"★",IF('All Items'!$C156=M$219,"→",IF('All Items'!$D156=M$219,"→",IF(AND(M$219&gt;='All Items'!$C156,M$219&lt;='All Items'!$D156),"→",IF(AND('All Items'!$C156&gt;'All Items'!$D156,'All Items'!$D156&gt;=M$219),"→",IF(AND('All Items'!$C156&gt;'All Items'!$D156,'All Items'!$C156&lt;=M$219),"→",""))))))))</f>
        <v/>
      </c>
      <c r="N158" s="49" t="str">
        <f>IF('All Items'!$F156=N$219,"★",IF('All Items'!$E156=N$219,"●",IF('All Items'!$F156=N$219,"★",IF('All Items'!$C156=N$219,"→",IF('All Items'!$D156=N$219,"→",IF(AND(N$219&gt;='All Items'!$C156,N$219&lt;='All Items'!$D156),"→",IF(AND('All Items'!$C156&gt;'All Items'!$D156,'All Items'!$D156&gt;=N$219),"→",IF(AND('All Items'!$C156&gt;'All Items'!$D156,'All Items'!$C156&lt;=N$219),"→",""))))))))</f>
        <v/>
      </c>
    </row>
    <row r="159" spans="1:14" x14ac:dyDescent="0.2">
      <c r="A159" s="133" t="str">
        <f>IF('All Items'!B157="","",HYPERLINK(VLOOKUP('All Items'!B157,Table26[],2,0),'All Items'!B157))</f>
        <v/>
      </c>
      <c r="B159" s="30" t="str">
        <f>IF('All Items'!A157="","",'All Items'!A157)</f>
        <v/>
      </c>
      <c r="C159" s="47" t="str">
        <f>IF('All Items'!$F157=C$219,"★",IF('All Items'!$E157=C$219,"●",IF('All Items'!$F157=C$219,"★",IF('All Items'!$C157=C$219,"→",IF('All Items'!$D157=C$219,"→",IF(AND(C$219&gt;='All Items'!$C157,C$219&lt;='All Items'!$D157),"→",IF(AND('All Items'!$C157&gt;'All Items'!$D157,'All Items'!$D157&gt;=C$219),"→",IF(AND('All Items'!$C157&gt;'All Items'!$D157,'All Items'!$C157&lt;=C$219),"→",""))))))))</f>
        <v/>
      </c>
      <c r="D159" s="49" t="str">
        <f>IF('All Items'!$F157=D$219,"★",IF('All Items'!$E157=D$219,"●",IF('All Items'!$F157=D$219,"★",IF('All Items'!$C157=D$219,"→",IF('All Items'!$D157=D$219,"→",IF(AND(D$219&gt;='All Items'!$C157,D$219&lt;='All Items'!$D157),"→",IF(AND('All Items'!$C157&gt;'All Items'!$D157,'All Items'!$D157&gt;=D$219),"→",IF(AND('All Items'!$C157&gt;'All Items'!$D157,'All Items'!$C157&lt;=D$219),"→",""))))))))</f>
        <v/>
      </c>
      <c r="E159" s="47" t="str">
        <f>IF('All Items'!$F157=E$219,"★",IF('All Items'!$E157=E$219,"●",IF('All Items'!$F157=E$219,"★",IF('All Items'!$C157=E$219,"→",IF('All Items'!$D157=E$219,"→",IF(AND(E$219&gt;='All Items'!$C157,E$219&lt;='All Items'!$D157),"→",IF(AND('All Items'!$C157&gt;'All Items'!$D157,'All Items'!$D157&gt;=E$219),"→",IF(AND('All Items'!$C157&gt;'All Items'!$D157,'All Items'!$C157&lt;=E$219),"→",""))))))))</f>
        <v/>
      </c>
      <c r="F159" s="49" t="str">
        <f>IF('All Items'!$F157=F$219,"★",IF('All Items'!$E157=F$219,"●",IF('All Items'!$F157=F$219,"★",IF('All Items'!$C157=F$219,"→",IF('All Items'!$D157=F$219,"→",IF(AND(F$219&gt;='All Items'!$C157,F$219&lt;='All Items'!$D157),"→",IF(AND('All Items'!$C157&gt;'All Items'!$D157,'All Items'!$D157&gt;=F$219),"→",IF(AND('All Items'!$C157&gt;'All Items'!$D157,'All Items'!$C157&lt;=F$219),"→",""))))))))</f>
        <v/>
      </c>
      <c r="G159" s="47" t="str">
        <f>IF('All Items'!$F157=G$219,"★",IF('All Items'!$E157=G$219,"●",IF('All Items'!$F157=G$219,"★",IF('All Items'!$C157=G$219,"→",IF('All Items'!$D157=G$219,"→",IF(AND(G$219&gt;='All Items'!$C157,G$219&lt;='All Items'!$D157),"→",IF(AND('All Items'!$C157&gt;'All Items'!$D157,'All Items'!$D157&gt;=G$219),"→",IF(AND('All Items'!$C157&gt;'All Items'!$D157,'All Items'!$C157&lt;=G$219),"→",""))))))))</f>
        <v/>
      </c>
      <c r="H159" s="49" t="str">
        <f>IF('All Items'!$F157=H$219,"★",IF('All Items'!$E157=H$219,"●",IF('All Items'!$F157=H$219,"★",IF('All Items'!$C157=H$219,"→",IF('All Items'!$D157=H$219,"→",IF(AND(H$219&gt;='All Items'!$C157,H$219&lt;='All Items'!$D157),"→",IF(AND('All Items'!$C157&gt;'All Items'!$D157,'All Items'!$D157&gt;=H$219),"→",IF(AND('All Items'!$C157&gt;'All Items'!$D157,'All Items'!$C157&lt;=H$219),"→",""))))))))</f>
        <v/>
      </c>
      <c r="I159" s="47" t="str">
        <f>IF('All Items'!$F157=I$219,"★",IF('All Items'!$E157=I$219,"●",IF('All Items'!$F157=I$219,"★",IF('All Items'!$C157=I$219,"→",IF('All Items'!$D157=I$219,"→",IF(AND(I$219&gt;='All Items'!$C157,I$219&lt;='All Items'!$D157),"→",IF(AND('All Items'!$C157&gt;'All Items'!$D157,'All Items'!$D157&gt;=I$219),"→",IF(AND('All Items'!$C157&gt;'All Items'!$D157,'All Items'!$C157&lt;=I$219),"→",""))))))))</f>
        <v/>
      </c>
      <c r="J159" s="49" t="str">
        <f>IF('All Items'!$F157=J$219,"★",IF('All Items'!$E157=J$219,"●",IF('All Items'!$F157=J$219,"★",IF('All Items'!$C157=J$219,"→",IF('All Items'!$D157=J$219,"→",IF(AND(J$219&gt;='All Items'!$C157,J$219&lt;='All Items'!$D157),"→",IF(AND('All Items'!$C157&gt;'All Items'!$D157,'All Items'!$D157&gt;=J$219),"→",IF(AND('All Items'!$C157&gt;'All Items'!$D157,'All Items'!$C157&lt;=J$219),"→",""))))))))</f>
        <v/>
      </c>
      <c r="K159" s="47" t="str">
        <f>IF('All Items'!$F157=K$219,"★",IF('All Items'!$E157=K$219,"●",IF('All Items'!$F157=K$219,"★",IF('All Items'!$C157=K$219,"→",IF('All Items'!$D157=K$219,"→",IF(AND(K$219&gt;='All Items'!$C157,K$219&lt;='All Items'!$D157),"→",IF(AND('All Items'!$C157&gt;'All Items'!$D157,'All Items'!$D157&gt;=K$219),"→",IF(AND('All Items'!$C157&gt;'All Items'!$D157,'All Items'!$C157&lt;=K$219),"→",""))))))))</f>
        <v/>
      </c>
      <c r="L159" s="49" t="str">
        <f>IF('All Items'!$F157=L$219,"★",IF('All Items'!$E157=L$219,"●",IF('All Items'!$F157=L$219,"★",IF('All Items'!$C157=L$219,"→",IF('All Items'!$D157=L$219,"→",IF(AND(L$219&gt;='All Items'!$C157,L$219&lt;='All Items'!$D157),"→",IF(AND('All Items'!$C157&gt;'All Items'!$D157,'All Items'!$D157&gt;=L$219),"→",IF(AND('All Items'!$C157&gt;'All Items'!$D157,'All Items'!$C157&lt;=L$219),"→",""))))))))</f>
        <v/>
      </c>
      <c r="M159" s="47" t="str">
        <f>IF('All Items'!$F157=M$219,"★",IF('All Items'!$E157=M$219,"●",IF('All Items'!$F157=M$219,"★",IF('All Items'!$C157=M$219,"→",IF('All Items'!$D157=M$219,"→",IF(AND(M$219&gt;='All Items'!$C157,M$219&lt;='All Items'!$D157),"→",IF(AND('All Items'!$C157&gt;'All Items'!$D157,'All Items'!$D157&gt;=M$219),"→",IF(AND('All Items'!$C157&gt;'All Items'!$D157,'All Items'!$C157&lt;=M$219),"→",""))))))))</f>
        <v/>
      </c>
      <c r="N159" s="49" t="str">
        <f>IF('All Items'!$F157=N$219,"★",IF('All Items'!$E157=N$219,"●",IF('All Items'!$F157=N$219,"★",IF('All Items'!$C157=N$219,"→",IF('All Items'!$D157=N$219,"→",IF(AND(N$219&gt;='All Items'!$C157,N$219&lt;='All Items'!$D157),"→",IF(AND('All Items'!$C157&gt;'All Items'!$D157,'All Items'!$D157&gt;=N$219),"→",IF(AND('All Items'!$C157&gt;'All Items'!$D157,'All Items'!$C157&lt;=N$219),"→",""))))))))</f>
        <v/>
      </c>
    </row>
    <row r="160" spans="1:14" x14ac:dyDescent="0.2">
      <c r="A160" s="133" t="str">
        <f>IF('All Items'!B158="","",HYPERLINK(VLOOKUP('All Items'!B158,Table26[],2,0),'All Items'!B158))</f>
        <v/>
      </c>
      <c r="B160" s="30" t="str">
        <f>IF('All Items'!A158="","",'All Items'!A158)</f>
        <v/>
      </c>
      <c r="C160" s="47" t="str">
        <f>IF('All Items'!$F158=C$219,"★",IF('All Items'!$E158=C$219,"●",IF('All Items'!$F158=C$219,"★",IF('All Items'!$C158=C$219,"→",IF('All Items'!$D158=C$219,"→",IF(AND(C$219&gt;='All Items'!$C158,C$219&lt;='All Items'!$D158),"→",IF(AND('All Items'!$C158&gt;'All Items'!$D158,'All Items'!$D158&gt;=C$219),"→",IF(AND('All Items'!$C158&gt;'All Items'!$D158,'All Items'!$C158&lt;=C$219),"→",""))))))))</f>
        <v/>
      </c>
      <c r="D160" s="49" t="str">
        <f>IF('All Items'!$F158=D$219,"★",IF('All Items'!$E158=D$219,"●",IF('All Items'!$F158=D$219,"★",IF('All Items'!$C158=D$219,"→",IF('All Items'!$D158=D$219,"→",IF(AND(D$219&gt;='All Items'!$C158,D$219&lt;='All Items'!$D158),"→",IF(AND('All Items'!$C158&gt;'All Items'!$D158,'All Items'!$D158&gt;=D$219),"→",IF(AND('All Items'!$C158&gt;'All Items'!$D158,'All Items'!$C158&lt;=D$219),"→",""))))))))</f>
        <v/>
      </c>
      <c r="E160" s="47" t="str">
        <f>IF('All Items'!$F158=E$219,"★",IF('All Items'!$E158=E$219,"●",IF('All Items'!$F158=E$219,"★",IF('All Items'!$C158=E$219,"→",IF('All Items'!$D158=E$219,"→",IF(AND(E$219&gt;='All Items'!$C158,E$219&lt;='All Items'!$D158),"→",IF(AND('All Items'!$C158&gt;'All Items'!$D158,'All Items'!$D158&gt;=E$219),"→",IF(AND('All Items'!$C158&gt;'All Items'!$D158,'All Items'!$C158&lt;=E$219),"→",""))))))))</f>
        <v/>
      </c>
      <c r="F160" s="49" t="str">
        <f>IF('All Items'!$F158=F$219,"★",IF('All Items'!$E158=F$219,"●",IF('All Items'!$F158=F$219,"★",IF('All Items'!$C158=F$219,"→",IF('All Items'!$D158=F$219,"→",IF(AND(F$219&gt;='All Items'!$C158,F$219&lt;='All Items'!$D158),"→",IF(AND('All Items'!$C158&gt;'All Items'!$D158,'All Items'!$D158&gt;=F$219),"→",IF(AND('All Items'!$C158&gt;'All Items'!$D158,'All Items'!$C158&lt;=F$219),"→",""))))))))</f>
        <v/>
      </c>
      <c r="G160" s="47" t="str">
        <f>IF('All Items'!$F158=G$219,"★",IF('All Items'!$E158=G$219,"●",IF('All Items'!$F158=G$219,"★",IF('All Items'!$C158=G$219,"→",IF('All Items'!$D158=G$219,"→",IF(AND(G$219&gt;='All Items'!$C158,G$219&lt;='All Items'!$D158),"→",IF(AND('All Items'!$C158&gt;'All Items'!$D158,'All Items'!$D158&gt;=G$219),"→",IF(AND('All Items'!$C158&gt;'All Items'!$D158,'All Items'!$C158&lt;=G$219),"→",""))))))))</f>
        <v/>
      </c>
      <c r="H160" s="49" t="str">
        <f>IF('All Items'!$F158=H$219,"★",IF('All Items'!$E158=H$219,"●",IF('All Items'!$F158=H$219,"★",IF('All Items'!$C158=H$219,"→",IF('All Items'!$D158=H$219,"→",IF(AND(H$219&gt;='All Items'!$C158,H$219&lt;='All Items'!$D158),"→",IF(AND('All Items'!$C158&gt;'All Items'!$D158,'All Items'!$D158&gt;=H$219),"→",IF(AND('All Items'!$C158&gt;'All Items'!$D158,'All Items'!$C158&lt;=H$219),"→",""))))))))</f>
        <v/>
      </c>
      <c r="I160" s="47" t="str">
        <f>IF('All Items'!$F158=I$219,"★",IF('All Items'!$E158=I$219,"●",IF('All Items'!$F158=I$219,"★",IF('All Items'!$C158=I$219,"→",IF('All Items'!$D158=I$219,"→",IF(AND(I$219&gt;='All Items'!$C158,I$219&lt;='All Items'!$D158),"→",IF(AND('All Items'!$C158&gt;'All Items'!$D158,'All Items'!$D158&gt;=I$219),"→",IF(AND('All Items'!$C158&gt;'All Items'!$D158,'All Items'!$C158&lt;=I$219),"→",""))))))))</f>
        <v/>
      </c>
      <c r="J160" s="49" t="str">
        <f>IF('All Items'!$F158=J$219,"★",IF('All Items'!$E158=J$219,"●",IF('All Items'!$F158=J$219,"★",IF('All Items'!$C158=J$219,"→",IF('All Items'!$D158=J$219,"→",IF(AND(J$219&gt;='All Items'!$C158,J$219&lt;='All Items'!$D158),"→",IF(AND('All Items'!$C158&gt;'All Items'!$D158,'All Items'!$D158&gt;=J$219),"→",IF(AND('All Items'!$C158&gt;'All Items'!$D158,'All Items'!$C158&lt;=J$219),"→",""))))))))</f>
        <v/>
      </c>
      <c r="K160" s="47" t="str">
        <f>IF('All Items'!$F158=K$219,"★",IF('All Items'!$E158=K$219,"●",IF('All Items'!$F158=K$219,"★",IF('All Items'!$C158=K$219,"→",IF('All Items'!$D158=K$219,"→",IF(AND(K$219&gt;='All Items'!$C158,K$219&lt;='All Items'!$D158),"→",IF(AND('All Items'!$C158&gt;'All Items'!$D158,'All Items'!$D158&gt;=K$219),"→",IF(AND('All Items'!$C158&gt;'All Items'!$D158,'All Items'!$C158&lt;=K$219),"→",""))))))))</f>
        <v/>
      </c>
      <c r="L160" s="49" t="str">
        <f>IF('All Items'!$F158=L$219,"★",IF('All Items'!$E158=L$219,"●",IF('All Items'!$F158=L$219,"★",IF('All Items'!$C158=L$219,"→",IF('All Items'!$D158=L$219,"→",IF(AND(L$219&gt;='All Items'!$C158,L$219&lt;='All Items'!$D158),"→",IF(AND('All Items'!$C158&gt;'All Items'!$D158,'All Items'!$D158&gt;=L$219),"→",IF(AND('All Items'!$C158&gt;'All Items'!$D158,'All Items'!$C158&lt;=L$219),"→",""))))))))</f>
        <v/>
      </c>
      <c r="M160" s="47" t="str">
        <f>IF('All Items'!$F158=M$219,"★",IF('All Items'!$E158=M$219,"●",IF('All Items'!$F158=M$219,"★",IF('All Items'!$C158=M$219,"→",IF('All Items'!$D158=M$219,"→",IF(AND(M$219&gt;='All Items'!$C158,M$219&lt;='All Items'!$D158),"→",IF(AND('All Items'!$C158&gt;'All Items'!$D158,'All Items'!$D158&gt;=M$219),"→",IF(AND('All Items'!$C158&gt;'All Items'!$D158,'All Items'!$C158&lt;=M$219),"→",""))))))))</f>
        <v/>
      </c>
      <c r="N160" s="49" t="str">
        <f>IF('All Items'!$F158=N$219,"★",IF('All Items'!$E158=N$219,"●",IF('All Items'!$F158=N$219,"★",IF('All Items'!$C158=N$219,"→",IF('All Items'!$D158=N$219,"→",IF(AND(N$219&gt;='All Items'!$C158,N$219&lt;='All Items'!$D158),"→",IF(AND('All Items'!$C158&gt;'All Items'!$D158,'All Items'!$D158&gt;=N$219),"→",IF(AND('All Items'!$C158&gt;'All Items'!$D158,'All Items'!$C158&lt;=N$219),"→",""))))))))</f>
        <v/>
      </c>
    </row>
    <row r="161" spans="1:14" x14ac:dyDescent="0.2">
      <c r="A161" s="133" t="str">
        <f>IF('All Items'!B159="","",HYPERLINK(VLOOKUP('All Items'!B159,Table26[],2,0),'All Items'!B159))</f>
        <v/>
      </c>
      <c r="B161" s="30" t="str">
        <f>IF('All Items'!A159="","",'All Items'!A159)</f>
        <v/>
      </c>
      <c r="C161" s="47" t="str">
        <f>IF('All Items'!$F159=C$219,"★",IF('All Items'!$E159=C$219,"●",IF('All Items'!$F159=C$219,"★",IF('All Items'!$C159=C$219,"→",IF('All Items'!$D159=C$219,"→",IF(AND(C$219&gt;='All Items'!$C159,C$219&lt;='All Items'!$D159),"→",IF(AND('All Items'!$C159&gt;'All Items'!$D159,'All Items'!$D159&gt;=C$219),"→",IF(AND('All Items'!$C159&gt;'All Items'!$D159,'All Items'!$C159&lt;=C$219),"→",""))))))))</f>
        <v/>
      </c>
      <c r="D161" s="49" t="str">
        <f>IF('All Items'!$F159=D$219,"★",IF('All Items'!$E159=D$219,"●",IF('All Items'!$F159=D$219,"★",IF('All Items'!$C159=D$219,"→",IF('All Items'!$D159=D$219,"→",IF(AND(D$219&gt;='All Items'!$C159,D$219&lt;='All Items'!$D159),"→",IF(AND('All Items'!$C159&gt;'All Items'!$D159,'All Items'!$D159&gt;=D$219),"→",IF(AND('All Items'!$C159&gt;'All Items'!$D159,'All Items'!$C159&lt;=D$219),"→",""))))))))</f>
        <v/>
      </c>
      <c r="E161" s="47" t="str">
        <f>IF('All Items'!$F159=E$219,"★",IF('All Items'!$E159=E$219,"●",IF('All Items'!$F159=E$219,"★",IF('All Items'!$C159=E$219,"→",IF('All Items'!$D159=E$219,"→",IF(AND(E$219&gt;='All Items'!$C159,E$219&lt;='All Items'!$D159),"→",IF(AND('All Items'!$C159&gt;'All Items'!$D159,'All Items'!$D159&gt;=E$219),"→",IF(AND('All Items'!$C159&gt;'All Items'!$D159,'All Items'!$C159&lt;=E$219),"→",""))))))))</f>
        <v/>
      </c>
      <c r="F161" s="49" t="str">
        <f>IF('All Items'!$F159=F$219,"★",IF('All Items'!$E159=F$219,"●",IF('All Items'!$F159=F$219,"★",IF('All Items'!$C159=F$219,"→",IF('All Items'!$D159=F$219,"→",IF(AND(F$219&gt;='All Items'!$C159,F$219&lt;='All Items'!$D159),"→",IF(AND('All Items'!$C159&gt;'All Items'!$D159,'All Items'!$D159&gt;=F$219),"→",IF(AND('All Items'!$C159&gt;'All Items'!$D159,'All Items'!$C159&lt;=F$219),"→",""))))))))</f>
        <v/>
      </c>
      <c r="G161" s="47" t="str">
        <f>IF('All Items'!$F159=G$219,"★",IF('All Items'!$E159=G$219,"●",IF('All Items'!$F159=G$219,"★",IF('All Items'!$C159=G$219,"→",IF('All Items'!$D159=G$219,"→",IF(AND(G$219&gt;='All Items'!$C159,G$219&lt;='All Items'!$D159),"→",IF(AND('All Items'!$C159&gt;'All Items'!$D159,'All Items'!$D159&gt;=G$219),"→",IF(AND('All Items'!$C159&gt;'All Items'!$D159,'All Items'!$C159&lt;=G$219),"→",""))))))))</f>
        <v/>
      </c>
      <c r="H161" s="49" t="str">
        <f>IF('All Items'!$F159=H$219,"★",IF('All Items'!$E159=H$219,"●",IF('All Items'!$F159=H$219,"★",IF('All Items'!$C159=H$219,"→",IF('All Items'!$D159=H$219,"→",IF(AND(H$219&gt;='All Items'!$C159,H$219&lt;='All Items'!$D159),"→",IF(AND('All Items'!$C159&gt;'All Items'!$D159,'All Items'!$D159&gt;=H$219),"→",IF(AND('All Items'!$C159&gt;'All Items'!$D159,'All Items'!$C159&lt;=H$219),"→",""))))))))</f>
        <v/>
      </c>
      <c r="I161" s="47" t="str">
        <f>IF('All Items'!$F159=I$219,"★",IF('All Items'!$E159=I$219,"●",IF('All Items'!$F159=I$219,"★",IF('All Items'!$C159=I$219,"→",IF('All Items'!$D159=I$219,"→",IF(AND(I$219&gt;='All Items'!$C159,I$219&lt;='All Items'!$D159),"→",IF(AND('All Items'!$C159&gt;'All Items'!$D159,'All Items'!$D159&gt;=I$219),"→",IF(AND('All Items'!$C159&gt;'All Items'!$D159,'All Items'!$C159&lt;=I$219),"→",""))))))))</f>
        <v/>
      </c>
      <c r="J161" s="49" t="str">
        <f>IF('All Items'!$F159=J$219,"★",IF('All Items'!$E159=J$219,"●",IF('All Items'!$F159=J$219,"★",IF('All Items'!$C159=J$219,"→",IF('All Items'!$D159=J$219,"→",IF(AND(J$219&gt;='All Items'!$C159,J$219&lt;='All Items'!$D159),"→",IF(AND('All Items'!$C159&gt;'All Items'!$D159,'All Items'!$D159&gt;=J$219),"→",IF(AND('All Items'!$C159&gt;'All Items'!$D159,'All Items'!$C159&lt;=J$219),"→",""))))))))</f>
        <v/>
      </c>
      <c r="K161" s="47" t="str">
        <f>IF('All Items'!$F159=K$219,"★",IF('All Items'!$E159=K$219,"●",IF('All Items'!$F159=K$219,"★",IF('All Items'!$C159=K$219,"→",IF('All Items'!$D159=K$219,"→",IF(AND(K$219&gt;='All Items'!$C159,K$219&lt;='All Items'!$D159),"→",IF(AND('All Items'!$C159&gt;'All Items'!$D159,'All Items'!$D159&gt;=K$219),"→",IF(AND('All Items'!$C159&gt;'All Items'!$D159,'All Items'!$C159&lt;=K$219),"→",""))))))))</f>
        <v/>
      </c>
      <c r="L161" s="49" t="str">
        <f>IF('All Items'!$F159=L$219,"★",IF('All Items'!$E159=L$219,"●",IF('All Items'!$F159=L$219,"★",IF('All Items'!$C159=L$219,"→",IF('All Items'!$D159=L$219,"→",IF(AND(L$219&gt;='All Items'!$C159,L$219&lt;='All Items'!$D159),"→",IF(AND('All Items'!$C159&gt;'All Items'!$D159,'All Items'!$D159&gt;=L$219),"→",IF(AND('All Items'!$C159&gt;'All Items'!$D159,'All Items'!$C159&lt;=L$219),"→",""))))))))</f>
        <v/>
      </c>
      <c r="M161" s="47" t="str">
        <f>IF('All Items'!$F159=M$219,"★",IF('All Items'!$E159=M$219,"●",IF('All Items'!$F159=M$219,"★",IF('All Items'!$C159=M$219,"→",IF('All Items'!$D159=M$219,"→",IF(AND(M$219&gt;='All Items'!$C159,M$219&lt;='All Items'!$D159),"→",IF(AND('All Items'!$C159&gt;'All Items'!$D159,'All Items'!$D159&gt;=M$219),"→",IF(AND('All Items'!$C159&gt;'All Items'!$D159,'All Items'!$C159&lt;=M$219),"→",""))))))))</f>
        <v/>
      </c>
      <c r="N161" s="49" t="str">
        <f>IF('All Items'!$F159=N$219,"★",IF('All Items'!$E159=N$219,"●",IF('All Items'!$F159=N$219,"★",IF('All Items'!$C159=N$219,"→",IF('All Items'!$D159=N$219,"→",IF(AND(N$219&gt;='All Items'!$C159,N$219&lt;='All Items'!$D159),"→",IF(AND('All Items'!$C159&gt;'All Items'!$D159,'All Items'!$D159&gt;=N$219),"→",IF(AND('All Items'!$C159&gt;'All Items'!$D159,'All Items'!$C159&lt;=N$219),"→",""))))))))</f>
        <v/>
      </c>
    </row>
    <row r="162" spans="1:14" x14ac:dyDescent="0.2">
      <c r="A162" s="133" t="str">
        <f>IF('All Items'!B160="","",HYPERLINK(VLOOKUP('All Items'!B160,Table26[],2,0),'All Items'!B160))</f>
        <v/>
      </c>
      <c r="B162" s="30" t="str">
        <f>IF('All Items'!A160="","",'All Items'!A160)</f>
        <v/>
      </c>
      <c r="C162" s="47" t="str">
        <f>IF('All Items'!$F160=C$219,"★",IF('All Items'!$E160=C$219,"●",IF('All Items'!$F160=C$219,"★",IF('All Items'!$C160=C$219,"→",IF('All Items'!$D160=C$219,"→",IF(AND(C$219&gt;='All Items'!$C160,C$219&lt;='All Items'!$D160),"→",IF(AND('All Items'!$C160&gt;'All Items'!$D160,'All Items'!$D160&gt;=C$219),"→",IF(AND('All Items'!$C160&gt;'All Items'!$D160,'All Items'!$C160&lt;=C$219),"→",""))))))))</f>
        <v/>
      </c>
      <c r="D162" s="49" t="str">
        <f>IF('All Items'!$F160=D$219,"★",IF('All Items'!$E160=D$219,"●",IF('All Items'!$F160=D$219,"★",IF('All Items'!$C160=D$219,"→",IF('All Items'!$D160=D$219,"→",IF(AND(D$219&gt;='All Items'!$C160,D$219&lt;='All Items'!$D160),"→",IF(AND('All Items'!$C160&gt;'All Items'!$D160,'All Items'!$D160&gt;=D$219),"→",IF(AND('All Items'!$C160&gt;'All Items'!$D160,'All Items'!$C160&lt;=D$219),"→",""))))))))</f>
        <v/>
      </c>
      <c r="E162" s="47" t="str">
        <f>IF('All Items'!$F160=E$219,"★",IF('All Items'!$E160=E$219,"●",IF('All Items'!$F160=E$219,"★",IF('All Items'!$C160=E$219,"→",IF('All Items'!$D160=E$219,"→",IF(AND(E$219&gt;='All Items'!$C160,E$219&lt;='All Items'!$D160),"→",IF(AND('All Items'!$C160&gt;'All Items'!$D160,'All Items'!$D160&gt;=E$219),"→",IF(AND('All Items'!$C160&gt;'All Items'!$D160,'All Items'!$C160&lt;=E$219),"→",""))))))))</f>
        <v/>
      </c>
      <c r="F162" s="49" t="str">
        <f>IF('All Items'!$F160=F$219,"★",IF('All Items'!$E160=F$219,"●",IF('All Items'!$F160=F$219,"★",IF('All Items'!$C160=F$219,"→",IF('All Items'!$D160=F$219,"→",IF(AND(F$219&gt;='All Items'!$C160,F$219&lt;='All Items'!$D160),"→",IF(AND('All Items'!$C160&gt;'All Items'!$D160,'All Items'!$D160&gt;=F$219),"→",IF(AND('All Items'!$C160&gt;'All Items'!$D160,'All Items'!$C160&lt;=F$219),"→",""))))))))</f>
        <v/>
      </c>
      <c r="G162" s="47" t="str">
        <f>IF('All Items'!$F160=G$219,"★",IF('All Items'!$E160=G$219,"●",IF('All Items'!$F160=G$219,"★",IF('All Items'!$C160=G$219,"→",IF('All Items'!$D160=G$219,"→",IF(AND(G$219&gt;='All Items'!$C160,G$219&lt;='All Items'!$D160),"→",IF(AND('All Items'!$C160&gt;'All Items'!$D160,'All Items'!$D160&gt;=G$219),"→",IF(AND('All Items'!$C160&gt;'All Items'!$D160,'All Items'!$C160&lt;=G$219),"→",""))))))))</f>
        <v/>
      </c>
      <c r="H162" s="49" t="str">
        <f>IF('All Items'!$F160=H$219,"★",IF('All Items'!$E160=H$219,"●",IF('All Items'!$F160=H$219,"★",IF('All Items'!$C160=H$219,"→",IF('All Items'!$D160=H$219,"→",IF(AND(H$219&gt;='All Items'!$C160,H$219&lt;='All Items'!$D160),"→",IF(AND('All Items'!$C160&gt;'All Items'!$D160,'All Items'!$D160&gt;=H$219),"→",IF(AND('All Items'!$C160&gt;'All Items'!$D160,'All Items'!$C160&lt;=H$219),"→",""))))))))</f>
        <v/>
      </c>
      <c r="I162" s="47" t="str">
        <f>IF('All Items'!$F160=I$219,"★",IF('All Items'!$E160=I$219,"●",IF('All Items'!$F160=I$219,"★",IF('All Items'!$C160=I$219,"→",IF('All Items'!$D160=I$219,"→",IF(AND(I$219&gt;='All Items'!$C160,I$219&lt;='All Items'!$D160),"→",IF(AND('All Items'!$C160&gt;'All Items'!$D160,'All Items'!$D160&gt;=I$219),"→",IF(AND('All Items'!$C160&gt;'All Items'!$D160,'All Items'!$C160&lt;=I$219),"→",""))))))))</f>
        <v/>
      </c>
      <c r="J162" s="49" t="str">
        <f>IF('All Items'!$F160=J$219,"★",IF('All Items'!$E160=J$219,"●",IF('All Items'!$F160=J$219,"★",IF('All Items'!$C160=J$219,"→",IF('All Items'!$D160=J$219,"→",IF(AND(J$219&gt;='All Items'!$C160,J$219&lt;='All Items'!$D160),"→",IF(AND('All Items'!$C160&gt;'All Items'!$D160,'All Items'!$D160&gt;=J$219),"→",IF(AND('All Items'!$C160&gt;'All Items'!$D160,'All Items'!$C160&lt;=J$219),"→",""))))))))</f>
        <v/>
      </c>
      <c r="K162" s="47" t="str">
        <f>IF('All Items'!$F160=K$219,"★",IF('All Items'!$E160=K$219,"●",IF('All Items'!$F160=K$219,"★",IF('All Items'!$C160=K$219,"→",IF('All Items'!$D160=K$219,"→",IF(AND(K$219&gt;='All Items'!$C160,K$219&lt;='All Items'!$D160),"→",IF(AND('All Items'!$C160&gt;'All Items'!$D160,'All Items'!$D160&gt;=K$219),"→",IF(AND('All Items'!$C160&gt;'All Items'!$D160,'All Items'!$C160&lt;=K$219),"→",""))))))))</f>
        <v/>
      </c>
      <c r="L162" s="49" t="str">
        <f>IF('All Items'!$F160=L$219,"★",IF('All Items'!$E160=L$219,"●",IF('All Items'!$F160=L$219,"★",IF('All Items'!$C160=L$219,"→",IF('All Items'!$D160=L$219,"→",IF(AND(L$219&gt;='All Items'!$C160,L$219&lt;='All Items'!$D160),"→",IF(AND('All Items'!$C160&gt;'All Items'!$D160,'All Items'!$D160&gt;=L$219),"→",IF(AND('All Items'!$C160&gt;'All Items'!$D160,'All Items'!$C160&lt;=L$219),"→",""))))))))</f>
        <v/>
      </c>
      <c r="M162" s="47" t="str">
        <f>IF('All Items'!$F160=M$219,"★",IF('All Items'!$E160=M$219,"●",IF('All Items'!$F160=M$219,"★",IF('All Items'!$C160=M$219,"→",IF('All Items'!$D160=M$219,"→",IF(AND(M$219&gt;='All Items'!$C160,M$219&lt;='All Items'!$D160),"→",IF(AND('All Items'!$C160&gt;'All Items'!$D160,'All Items'!$D160&gt;=M$219),"→",IF(AND('All Items'!$C160&gt;'All Items'!$D160,'All Items'!$C160&lt;=M$219),"→",""))))))))</f>
        <v/>
      </c>
      <c r="N162" s="49" t="str">
        <f>IF('All Items'!$F160=N$219,"★",IF('All Items'!$E160=N$219,"●",IF('All Items'!$F160=N$219,"★",IF('All Items'!$C160=N$219,"→",IF('All Items'!$D160=N$219,"→",IF(AND(N$219&gt;='All Items'!$C160,N$219&lt;='All Items'!$D160),"→",IF(AND('All Items'!$C160&gt;'All Items'!$D160,'All Items'!$D160&gt;=N$219),"→",IF(AND('All Items'!$C160&gt;'All Items'!$D160,'All Items'!$C160&lt;=N$219),"→",""))))))))</f>
        <v/>
      </c>
    </row>
    <row r="163" spans="1:14" x14ac:dyDescent="0.2">
      <c r="A163" s="133" t="str">
        <f>IF('All Items'!B161="","",HYPERLINK(VLOOKUP('All Items'!B161,Table26[],2,0),'All Items'!B161))</f>
        <v/>
      </c>
      <c r="B163" s="30" t="str">
        <f>IF('All Items'!A161="","",'All Items'!A161)</f>
        <v/>
      </c>
      <c r="C163" s="47" t="str">
        <f>IF('All Items'!$F161=C$219,"★",IF('All Items'!$E161=C$219,"●",IF('All Items'!$F161=C$219,"★",IF('All Items'!$C161=C$219,"→",IF('All Items'!$D161=C$219,"→",IF(AND(C$219&gt;='All Items'!$C161,C$219&lt;='All Items'!$D161),"→",IF(AND('All Items'!$C161&gt;'All Items'!$D161,'All Items'!$D161&gt;=C$219),"→",IF(AND('All Items'!$C161&gt;'All Items'!$D161,'All Items'!$C161&lt;=C$219),"→",""))))))))</f>
        <v/>
      </c>
      <c r="D163" s="49" t="str">
        <f>IF('All Items'!$F161=D$219,"★",IF('All Items'!$E161=D$219,"●",IF('All Items'!$F161=D$219,"★",IF('All Items'!$C161=D$219,"→",IF('All Items'!$D161=D$219,"→",IF(AND(D$219&gt;='All Items'!$C161,D$219&lt;='All Items'!$D161),"→",IF(AND('All Items'!$C161&gt;'All Items'!$D161,'All Items'!$D161&gt;=D$219),"→",IF(AND('All Items'!$C161&gt;'All Items'!$D161,'All Items'!$C161&lt;=D$219),"→",""))))))))</f>
        <v/>
      </c>
      <c r="E163" s="47" t="str">
        <f>IF('All Items'!$F161=E$219,"★",IF('All Items'!$E161=E$219,"●",IF('All Items'!$F161=E$219,"★",IF('All Items'!$C161=E$219,"→",IF('All Items'!$D161=E$219,"→",IF(AND(E$219&gt;='All Items'!$C161,E$219&lt;='All Items'!$D161),"→",IF(AND('All Items'!$C161&gt;'All Items'!$D161,'All Items'!$D161&gt;=E$219),"→",IF(AND('All Items'!$C161&gt;'All Items'!$D161,'All Items'!$C161&lt;=E$219),"→",""))))))))</f>
        <v/>
      </c>
      <c r="F163" s="49" t="str">
        <f>IF('All Items'!$F161=F$219,"★",IF('All Items'!$E161=F$219,"●",IF('All Items'!$F161=F$219,"★",IF('All Items'!$C161=F$219,"→",IF('All Items'!$D161=F$219,"→",IF(AND(F$219&gt;='All Items'!$C161,F$219&lt;='All Items'!$D161),"→",IF(AND('All Items'!$C161&gt;'All Items'!$D161,'All Items'!$D161&gt;=F$219),"→",IF(AND('All Items'!$C161&gt;'All Items'!$D161,'All Items'!$C161&lt;=F$219),"→",""))))))))</f>
        <v/>
      </c>
      <c r="G163" s="47" t="str">
        <f>IF('All Items'!$F161=G$219,"★",IF('All Items'!$E161=G$219,"●",IF('All Items'!$F161=G$219,"★",IF('All Items'!$C161=G$219,"→",IF('All Items'!$D161=G$219,"→",IF(AND(G$219&gt;='All Items'!$C161,G$219&lt;='All Items'!$D161),"→",IF(AND('All Items'!$C161&gt;'All Items'!$D161,'All Items'!$D161&gt;=G$219),"→",IF(AND('All Items'!$C161&gt;'All Items'!$D161,'All Items'!$C161&lt;=G$219),"→",""))))))))</f>
        <v/>
      </c>
      <c r="H163" s="49" t="str">
        <f>IF('All Items'!$F161=H$219,"★",IF('All Items'!$E161=H$219,"●",IF('All Items'!$F161=H$219,"★",IF('All Items'!$C161=H$219,"→",IF('All Items'!$D161=H$219,"→",IF(AND(H$219&gt;='All Items'!$C161,H$219&lt;='All Items'!$D161),"→",IF(AND('All Items'!$C161&gt;'All Items'!$D161,'All Items'!$D161&gt;=H$219),"→",IF(AND('All Items'!$C161&gt;'All Items'!$D161,'All Items'!$C161&lt;=H$219),"→",""))))))))</f>
        <v/>
      </c>
      <c r="I163" s="47" t="str">
        <f>IF('All Items'!$F161=I$219,"★",IF('All Items'!$E161=I$219,"●",IF('All Items'!$F161=I$219,"★",IF('All Items'!$C161=I$219,"→",IF('All Items'!$D161=I$219,"→",IF(AND(I$219&gt;='All Items'!$C161,I$219&lt;='All Items'!$D161),"→",IF(AND('All Items'!$C161&gt;'All Items'!$D161,'All Items'!$D161&gt;=I$219),"→",IF(AND('All Items'!$C161&gt;'All Items'!$D161,'All Items'!$C161&lt;=I$219),"→",""))))))))</f>
        <v/>
      </c>
      <c r="J163" s="49" t="str">
        <f>IF('All Items'!$F161=J$219,"★",IF('All Items'!$E161=J$219,"●",IF('All Items'!$F161=J$219,"★",IF('All Items'!$C161=J$219,"→",IF('All Items'!$D161=J$219,"→",IF(AND(J$219&gt;='All Items'!$C161,J$219&lt;='All Items'!$D161),"→",IF(AND('All Items'!$C161&gt;'All Items'!$D161,'All Items'!$D161&gt;=J$219),"→",IF(AND('All Items'!$C161&gt;'All Items'!$D161,'All Items'!$C161&lt;=J$219),"→",""))))))))</f>
        <v/>
      </c>
      <c r="K163" s="47" t="str">
        <f>IF('All Items'!$F161=K$219,"★",IF('All Items'!$E161=K$219,"●",IF('All Items'!$F161=K$219,"★",IF('All Items'!$C161=K$219,"→",IF('All Items'!$D161=K$219,"→",IF(AND(K$219&gt;='All Items'!$C161,K$219&lt;='All Items'!$D161),"→",IF(AND('All Items'!$C161&gt;'All Items'!$D161,'All Items'!$D161&gt;=K$219),"→",IF(AND('All Items'!$C161&gt;'All Items'!$D161,'All Items'!$C161&lt;=K$219),"→",""))))))))</f>
        <v/>
      </c>
      <c r="L163" s="49" t="str">
        <f>IF('All Items'!$F161=L$219,"★",IF('All Items'!$E161=L$219,"●",IF('All Items'!$F161=L$219,"★",IF('All Items'!$C161=L$219,"→",IF('All Items'!$D161=L$219,"→",IF(AND(L$219&gt;='All Items'!$C161,L$219&lt;='All Items'!$D161),"→",IF(AND('All Items'!$C161&gt;'All Items'!$D161,'All Items'!$D161&gt;=L$219),"→",IF(AND('All Items'!$C161&gt;'All Items'!$D161,'All Items'!$C161&lt;=L$219),"→",""))))))))</f>
        <v/>
      </c>
      <c r="M163" s="47" t="str">
        <f>IF('All Items'!$F161=M$219,"★",IF('All Items'!$E161=M$219,"●",IF('All Items'!$F161=M$219,"★",IF('All Items'!$C161=M$219,"→",IF('All Items'!$D161=M$219,"→",IF(AND(M$219&gt;='All Items'!$C161,M$219&lt;='All Items'!$D161),"→",IF(AND('All Items'!$C161&gt;'All Items'!$D161,'All Items'!$D161&gt;=M$219),"→",IF(AND('All Items'!$C161&gt;'All Items'!$D161,'All Items'!$C161&lt;=M$219),"→",""))))))))</f>
        <v/>
      </c>
      <c r="N163" s="49" t="str">
        <f>IF('All Items'!$F161=N$219,"★",IF('All Items'!$E161=N$219,"●",IF('All Items'!$F161=N$219,"★",IF('All Items'!$C161=N$219,"→",IF('All Items'!$D161=N$219,"→",IF(AND(N$219&gt;='All Items'!$C161,N$219&lt;='All Items'!$D161),"→",IF(AND('All Items'!$C161&gt;'All Items'!$D161,'All Items'!$D161&gt;=N$219),"→",IF(AND('All Items'!$C161&gt;'All Items'!$D161,'All Items'!$C161&lt;=N$219),"→",""))))))))</f>
        <v/>
      </c>
    </row>
    <row r="164" spans="1:14" x14ac:dyDescent="0.2">
      <c r="A164" s="133" t="str">
        <f>IF('All Items'!B162="","",HYPERLINK(VLOOKUP('All Items'!B162,Table26[],2,0),'All Items'!B162))</f>
        <v/>
      </c>
      <c r="B164" s="30" t="str">
        <f>IF('All Items'!A162="","",'All Items'!A162)</f>
        <v/>
      </c>
      <c r="C164" s="47" t="str">
        <f>IF('All Items'!$F162=C$219,"★",IF('All Items'!$E162=C$219,"●",IF('All Items'!$F162=C$219,"★",IF('All Items'!$C162=C$219,"→",IF('All Items'!$D162=C$219,"→",IF(AND(C$219&gt;='All Items'!$C162,C$219&lt;='All Items'!$D162),"→",IF(AND('All Items'!$C162&gt;'All Items'!$D162,'All Items'!$D162&gt;=C$219),"→",IF(AND('All Items'!$C162&gt;'All Items'!$D162,'All Items'!$C162&lt;=C$219),"→",""))))))))</f>
        <v/>
      </c>
      <c r="D164" s="49" t="str">
        <f>IF('All Items'!$F162=D$219,"★",IF('All Items'!$E162=D$219,"●",IF('All Items'!$F162=D$219,"★",IF('All Items'!$C162=D$219,"→",IF('All Items'!$D162=D$219,"→",IF(AND(D$219&gt;='All Items'!$C162,D$219&lt;='All Items'!$D162),"→",IF(AND('All Items'!$C162&gt;'All Items'!$D162,'All Items'!$D162&gt;=D$219),"→",IF(AND('All Items'!$C162&gt;'All Items'!$D162,'All Items'!$C162&lt;=D$219),"→",""))))))))</f>
        <v/>
      </c>
      <c r="E164" s="47" t="str">
        <f>IF('All Items'!$F162=E$219,"★",IF('All Items'!$E162=E$219,"●",IF('All Items'!$F162=E$219,"★",IF('All Items'!$C162=E$219,"→",IF('All Items'!$D162=E$219,"→",IF(AND(E$219&gt;='All Items'!$C162,E$219&lt;='All Items'!$D162),"→",IF(AND('All Items'!$C162&gt;'All Items'!$D162,'All Items'!$D162&gt;=E$219),"→",IF(AND('All Items'!$C162&gt;'All Items'!$D162,'All Items'!$C162&lt;=E$219),"→",""))))))))</f>
        <v/>
      </c>
      <c r="F164" s="49" t="str">
        <f>IF('All Items'!$F162=F$219,"★",IF('All Items'!$E162=F$219,"●",IF('All Items'!$F162=F$219,"★",IF('All Items'!$C162=F$219,"→",IF('All Items'!$D162=F$219,"→",IF(AND(F$219&gt;='All Items'!$C162,F$219&lt;='All Items'!$D162),"→",IF(AND('All Items'!$C162&gt;'All Items'!$D162,'All Items'!$D162&gt;=F$219),"→",IF(AND('All Items'!$C162&gt;'All Items'!$D162,'All Items'!$C162&lt;=F$219),"→",""))))))))</f>
        <v/>
      </c>
      <c r="G164" s="47" t="str">
        <f>IF('All Items'!$F162=G$219,"★",IF('All Items'!$E162=G$219,"●",IF('All Items'!$F162=G$219,"★",IF('All Items'!$C162=G$219,"→",IF('All Items'!$D162=G$219,"→",IF(AND(G$219&gt;='All Items'!$C162,G$219&lt;='All Items'!$D162),"→",IF(AND('All Items'!$C162&gt;'All Items'!$D162,'All Items'!$D162&gt;=G$219),"→",IF(AND('All Items'!$C162&gt;'All Items'!$D162,'All Items'!$C162&lt;=G$219),"→",""))))))))</f>
        <v/>
      </c>
      <c r="H164" s="49" t="str">
        <f>IF('All Items'!$F162=H$219,"★",IF('All Items'!$E162=H$219,"●",IF('All Items'!$F162=H$219,"★",IF('All Items'!$C162=H$219,"→",IF('All Items'!$D162=H$219,"→",IF(AND(H$219&gt;='All Items'!$C162,H$219&lt;='All Items'!$D162),"→",IF(AND('All Items'!$C162&gt;'All Items'!$D162,'All Items'!$D162&gt;=H$219),"→",IF(AND('All Items'!$C162&gt;'All Items'!$D162,'All Items'!$C162&lt;=H$219),"→",""))))))))</f>
        <v/>
      </c>
      <c r="I164" s="47" t="str">
        <f>IF('All Items'!$F162=I$219,"★",IF('All Items'!$E162=I$219,"●",IF('All Items'!$F162=I$219,"★",IF('All Items'!$C162=I$219,"→",IF('All Items'!$D162=I$219,"→",IF(AND(I$219&gt;='All Items'!$C162,I$219&lt;='All Items'!$D162),"→",IF(AND('All Items'!$C162&gt;'All Items'!$D162,'All Items'!$D162&gt;=I$219),"→",IF(AND('All Items'!$C162&gt;'All Items'!$D162,'All Items'!$C162&lt;=I$219),"→",""))))))))</f>
        <v/>
      </c>
      <c r="J164" s="49" t="str">
        <f>IF('All Items'!$F162=J$219,"★",IF('All Items'!$E162=J$219,"●",IF('All Items'!$F162=J$219,"★",IF('All Items'!$C162=J$219,"→",IF('All Items'!$D162=J$219,"→",IF(AND(J$219&gt;='All Items'!$C162,J$219&lt;='All Items'!$D162),"→",IF(AND('All Items'!$C162&gt;'All Items'!$D162,'All Items'!$D162&gt;=J$219),"→",IF(AND('All Items'!$C162&gt;'All Items'!$D162,'All Items'!$C162&lt;=J$219),"→",""))))))))</f>
        <v/>
      </c>
      <c r="K164" s="47" t="str">
        <f>IF('All Items'!$F162=K$219,"★",IF('All Items'!$E162=K$219,"●",IF('All Items'!$F162=K$219,"★",IF('All Items'!$C162=K$219,"→",IF('All Items'!$D162=K$219,"→",IF(AND(K$219&gt;='All Items'!$C162,K$219&lt;='All Items'!$D162),"→",IF(AND('All Items'!$C162&gt;'All Items'!$D162,'All Items'!$D162&gt;=K$219),"→",IF(AND('All Items'!$C162&gt;'All Items'!$D162,'All Items'!$C162&lt;=K$219),"→",""))))))))</f>
        <v/>
      </c>
      <c r="L164" s="49" t="str">
        <f>IF('All Items'!$F162=L$219,"★",IF('All Items'!$E162=L$219,"●",IF('All Items'!$F162=L$219,"★",IF('All Items'!$C162=L$219,"→",IF('All Items'!$D162=L$219,"→",IF(AND(L$219&gt;='All Items'!$C162,L$219&lt;='All Items'!$D162),"→",IF(AND('All Items'!$C162&gt;'All Items'!$D162,'All Items'!$D162&gt;=L$219),"→",IF(AND('All Items'!$C162&gt;'All Items'!$D162,'All Items'!$C162&lt;=L$219),"→",""))))))))</f>
        <v/>
      </c>
      <c r="M164" s="47" t="str">
        <f>IF('All Items'!$F162=M$219,"★",IF('All Items'!$E162=M$219,"●",IF('All Items'!$F162=M$219,"★",IF('All Items'!$C162=M$219,"→",IF('All Items'!$D162=M$219,"→",IF(AND(M$219&gt;='All Items'!$C162,M$219&lt;='All Items'!$D162),"→",IF(AND('All Items'!$C162&gt;'All Items'!$D162,'All Items'!$D162&gt;=M$219),"→",IF(AND('All Items'!$C162&gt;'All Items'!$D162,'All Items'!$C162&lt;=M$219),"→",""))))))))</f>
        <v/>
      </c>
      <c r="N164" s="49" t="str">
        <f>IF('All Items'!$F162=N$219,"★",IF('All Items'!$E162=N$219,"●",IF('All Items'!$F162=N$219,"★",IF('All Items'!$C162=N$219,"→",IF('All Items'!$D162=N$219,"→",IF(AND(N$219&gt;='All Items'!$C162,N$219&lt;='All Items'!$D162),"→",IF(AND('All Items'!$C162&gt;'All Items'!$D162,'All Items'!$D162&gt;=N$219),"→",IF(AND('All Items'!$C162&gt;'All Items'!$D162,'All Items'!$C162&lt;=N$219),"→",""))))))))</f>
        <v/>
      </c>
    </row>
    <row r="165" spans="1:14" x14ac:dyDescent="0.2">
      <c r="A165" s="133" t="str">
        <f>IF('All Items'!B163="","",HYPERLINK(VLOOKUP('All Items'!B163,Table26[],2,0),'All Items'!B163))</f>
        <v/>
      </c>
      <c r="B165" s="30" t="str">
        <f>IF('All Items'!A163="","",'All Items'!A163)</f>
        <v/>
      </c>
      <c r="C165" s="47" t="str">
        <f>IF('All Items'!$F163=C$219,"★",IF('All Items'!$E163=C$219,"●",IF('All Items'!$F163=C$219,"★",IF('All Items'!$C163=C$219,"→",IF('All Items'!$D163=C$219,"→",IF(AND(C$219&gt;='All Items'!$C163,C$219&lt;='All Items'!$D163),"→",IF(AND('All Items'!$C163&gt;'All Items'!$D163,'All Items'!$D163&gt;=C$219),"→",IF(AND('All Items'!$C163&gt;'All Items'!$D163,'All Items'!$C163&lt;=C$219),"→",""))))))))</f>
        <v/>
      </c>
      <c r="D165" s="49" t="str">
        <f>IF('All Items'!$F163=D$219,"★",IF('All Items'!$E163=D$219,"●",IF('All Items'!$F163=D$219,"★",IF('All Items'!$C163=D$219,"→",IF('All Items'!$D163=D$219,"→",IF(AND(D$219&gt;='All Items'!$C163,D$219&lt;='All Items'!$D163),"→",IF(AND('All Items'!$C163&gt;'All Items'!$D163,'All Items'!$D163&gt;=D$219),"→",IF(AND('All Items'!$C163&gt;'All Items'!$D163,'All Items'!$C163&lt;=D$219),"→",""))))))))</f>
        <v/>
      </c>
      <c r="E165" s="47" t="str">
        <f>IF('All Items'!$F163=E$219,"★",IF('All Items'!$E163=E$219,"●",IF('All Items'!$F163=E$219,"★",IF('All Items'!$C163=E$219,"→",IF('All Items'!$D163=E$219,"→",IF(AND(E$219&gt;='All Items'!$C163,E$219&lt;='All Items'!$D163),"→",IF(AND('All Items'!$C163&gt;'All Items'!$D163,'All Items'!$D163&gt;=E$219),"→",IF(AND('All Items'!$C163&gt;'All Items'!$D163,'All Items'!$C163&lt;=E$219),"→",""))))))))</f>
        <v/>
      </c>
      <c r="F165" s="49" t="str">
        <f>IF('All Items'!$F163=F$219,"★",IF('All Items'!$E163=F$219,"●",IF('All Items'!$F163=F$219,"★",IF('All Items'!$C163=F$219,"→",IF('All Items'!$D163=F$219,"→",IF(AND(F$219&gt;='All Items'!$C163,F$219&lt;='All Items'!$D163),"→",IF(AND('All Items'!$C163&gt;'All Items'!$D163,'All Items'!$D163&gt;=F$219),"→",IF(AND('All Items'!$C163&gt;'All Items'!$D163,'All Items'!$C163&lt;=F$219),"→",""))))))))</f>
        <v/>
      </c>
      <c r="G165" s="47" t="str">
        <f>IF('All Items'!$F163=G$219,"★",IF('All Items'!$E163=G$219,"●",IF('All Items'!$F163=G$219,"★",IF('All Items'!$C163=G$219,"→",IF('All Items'!$D163=G$219,"→",IF(AND(G$219&gt;='All Items'!$C163,G$219&lt;='All Items'!$D163),"→",IF(AND('All Items'!$C163&gt;'All Items'!$D163,'All Items'!$D163&gt;=G$219),"→",IF(AND('All Items'!$C163&gt;'All Items'!$D163,'All Items'!$C163&lt;=G$219),"→",""))))))))</f>
        <v/>
      </c>
      <c r="H165" s="49" t="str">
        <f>IF('All Items'!$F163=H$219,"★",IF('All Items'!$E163=H$219,"●",IF('All Items'!$F163=H$219,"★",IF('All Items'!$C163=H$219,"→",IF('All Items'!$D163=H$219,"→",IF(AND(H$219&gt;='All Items'!$C163,H$219&lt;='All Items'!$D163),"→",IF(AND('All Items'!$C163&gt;'All Items'!$D163,'All Items'!$D163&gt;=H$219),"→",IF(AND('All Items'!$C163&gt;'All Items'!$D163,'All Items'!$C163&lt;=H$219),"→",""))))))))</f>
        <v/>
      </c>
      <c r="I165" s="47" t="str">
        <f>IF('All Items'!$F163=I$219,"★",IF('All Items'!$E163=I$219,"●",IF('All Items'!$F163=I$219,"★",IF('All Items'!$C163=I$219,"→",IF('All Items'!$D163=I$219,"→",IF(AND(I$219&gt;='All Items'!$C163,I$219&lt;='All Items'!$D163),"→",IF(AND('All Items'!$C163&gt;'All Items'!$D163,'All Items'!$D163&gt;=I$219),"→",IF(AND('All Items'!$C163&gt;'All Items'!$D163,'All Items'!$C163&lt;=I$219),"→",""))))))))</f>
        <v/>
      </c>
      <c r="J165" s="49" t="str">
        <f>IF('All Items'!$F163=J$219,"★",IF('All Items'!$E163=J$219,"●",IF('All Items'!$F163=J$219,"★",IF('All Items'!$C163=J$219,"→",IF('All Items'!$D163=J$219,"→",IF(AND(J$219&gt;='All Items'!$C163,J$219&lt;='All Items'!$D163),"→",IF(AND('All Items'!$C163&gt;'All Items'!$D163,'All Items'!$D163&gt;=J$219),"→",IF(AND('All Items'!$C163&gt;'All Items'!$D163,'All Items'!$C163&lt;=J$219),"→",""))))))))</f>
        <v/>
      </c>
      <c r="K165" s="47" t="str">
        <f>IF('All Items'!$F163=K$219,"★",IF('All Items'!$E163=K$219,"●",IF('All Items'!$F163=K$219,"★",IF('All Items'!$C163=K$219,"→",IF('All Items'!$D163=K$219,"→",IF(AND(K$219&gt;='All Items'!$C163,K$219&lt;='All Items'!$D163),"→",IF(AND('All Items'!$C163&gt;'All Items'!$D163,'All Items'!$D163&gt;=K$219),"→",IF(AND('All Items'!$C163&gt;'All Items'!$D163,'All Items'!$C163&lt;=K$219),"→",""))))))))</f>
        <v/>
      </c>
      <c r="L165" s="49" t="str">
        <f>IF('All Items'!$F163=L$219,"★",IF('All Items'!$E163=L$219,"●",IF('All Items'!$F163=L$219,"★",IF('All Items'!$C163=L$219,"→",IF('All Items'!$D163=L$219,"→",IF(AND(L$219&gt;='All Items'!$C163,L$219&lt;='All Items'!$D163),"→",IF(AND('All Items'!$C163&gt;'All Items'!$D163,'All Items'!$D163&gt;=L$219),"→",IF(AND('All Items'!$C163&gt;'All Items'!$D163,'All Items'!$C163&lt;=L$219),"→",""))))))))</f>
        <v/>
      </c>
      <c r="M165" s="47" t="str">
        <f>IF('All Items'!$F163=M$219,"★",IF('All Items'!$E163=M$219,"●",IF('All Items'!$F163=M$219,"★",IF('All Items'!$C163=M$219,"→",IF('All Items'!$D163=M$219,"→",IF(AND(M$219&gt;='All Items'!$C163,M$219&lt;='All Items'!$D163),"→",IF(AND('All Items'!$C163&gt;'All Items'!$D163,'All Items'!$D163&gt;=M$219),"→",IF(AND('All Items'!$C163&gt;'All Items'!$D163,'All Items'!$C163&lt;=M$219),"→",""))))))))</f>
        <v/>
      </c>
      <c r="N165" s="49" t="str">
        <f>IF('All Items'!$F163=N$219,"★",IF('All Items'!$E163=N$219,"●",IF('All Items'!$F163=N$219,"★",IF('All Items'!$C163=N$219,"→",IF('All Items'!$D163=N$219,"→",IF(AND(N$219&gt;='All Items'!$C163,N$219&lt;='All Items'!$D163),"→",IF(AND('All Items'!$C163&gt;'All Items'!$D163,'All Items'!$D163&gt;=N$219),"→",IF(AND('All Items'!$C163&gt;'All Items'!$D163,'All Items'!$C163&lt;=N$219),"→",""))))))))</f>
        <v/>
      </c>
    </row>
    <row r="166" spans="1:14" x14ac:dyDescent="0.2">
      <c r="A166" s="133" t="str">
        <f>IF('All Items'!B164="","",HYPERLINK(VLOOKUP('All Items'!B164,Table26[],2,0),'All Items'!B164))</f>
        <v/>
      </c>
      <c r="B166" s="30" t="str">
        <f>IF('All Items'!A164="","",'All Items'!A164)</f>
        <v/>
      </c>
      <c r="C166" s="47" t="str">
        <f>IF('All Items'!$F164=C$219,"★",IF('All Items'!$E164=C$219,"●",IF('All Items'!$F164=C$219,"★",IF('All Items'!$C164=C$219,"→",IF('All Items'!$D164=C$219,"→",IF(AND(C$219&gt;='All Items'!$C164,C$219&lt;='All Items'!$D164),"→",IF(AND('All Items'!$C164&gt;'All Items'!$D164,'All Items'!$D164&gt;=C$219),"→",IF(AND('All Items'!$C164&gt;'All Items'!$D164,'All Items'!$C164&lt;=C$219),"→",""))))))))</f>
        <v/>
      </c>
      <c r="D166" s="49" t="str">
        <f>IF('All Items'!$F164=D$219,"★",IF('All Items'!$E164=D$219,"●",IF('All Items'!$F164=D$219,"★",IF('All Items'!$C164=D$219,"→",IF('All Items'!$D164=D$219,"→",IF(AND(D$219&gt;='All Items'!$C164,D$219&lt;='All Items'!$D164),"→",IF(AND('All Items'!$C164&gt;'All Items'!$D164,'All Items'!$D164&gt;=D$219),"→",IF(AND('All Items'!$C164&gt;'All Items'!$D164,'All Items'!$C164&lt;=D$219),"→",""))))))))</f>
        <v/>
      </c>
      <c r="E166" s="47" t="str">
        <f>IF('All Items'!$F164=E$219,"★",IF('All Items'!$E164=E$219,"●",IF('All Items'!$F164=E$219,"★",IF('All Items'!$C164=E$219,"→",IF('All Items'!$D164=E$219,"→",IF(AND(E$219&gt;='All Items'!$C164,E$219&lt;='All Items'!$D164),"→",IF(AND('All Items'!$C164&gt;'All Items'!$D164,'All Items'!$D164&gt;=E$219),"→",IF(AND('All Items'!$C164&gt;'All Items'!$D164,'All Items'!$C164&lt;=E$219),"→",""))))))))</f>
        <v/>
      </c>
      <c r="F166" s="49" t="str">
        <f>IF('All Items'!$F164=F$219,"★",IF('All Items'!$E164=F$219,"●",IF('All Items'!$F164=F$219,"★",IF('All Items'!$C164=F$219,"→",IF('All Items'!$D164=F$219,"→",IF(AND(F$219&gt;='All Items'!$C164,F$219&lt;='All Items'!$D164),"→",IF(AND('All Items'!$C164&gt;'All Items'!$D164,'All Items'!$D164&gt;=F$219),"→",IF(AND('All Items'!$C164&gt;'All Items'!$D164,'All Items'!$C164&lt;=F$219),"→",""))))))))</f>
        <v/>
      </c>
      <c r="G166" s="47" t="str">
        <f>IF('All Items'!$F164=G$219,"★",IF('All Items'!$E164=G$219,"●",IF('All Items'!$F164=G$219,"★",IF('All Items'!$C164=G$219,"→",IF('All Items'!$D164=G$219,"→",IF(AND(G$219&gt;='All Items'!$C164,G$219&lt;='All Items'!$D164),"→",IF(AND('All Items'!$C164&gt;'All Items'!$D164,'All Items'!$D164&gt;=G$219),"→",IF(AND('All Items'!$C164&gt;'All Items'!$D164,'All Items'!$C164&lt;=G$219),"→",""))))))))</f>
        <v/>
      </c>
      <c r="H166" s="49" t="str">
        <f>IF('All Items'!$F164=H$219,"★",IF('All Items'!$E164=H$219,"●",IF('All Items'!$F164=H$219,"★",IF('All Items'!$C164=H$219,"→",IF('All Items'!$D164=H$219,"→",IF(AND(H$219&gt;='All Items'!$C164,H$219&lt;='All Items'!$D164),"→",IF(AND('All Items'!$C164&gt;'All Items'!$D164,'All Items'!$D164&gt;=H$219),"→",IF(AND('All Items'!$C164&gt;'All Items'!$D164,'All Items'!$C164&lt;=H$219),"→",""))))))))</f>
        <v/>
      </c>
      <c r="I166" s="47" t="str">
        <f>IF('All Items'!$F164=I$219,"★",IF('All Items'!$E164=I$219,"●",IF('All Items'!$F164=I$219,"★",IF('All Items'!$C164=I$219,"→",IF('All Items'!$D164=I$219,"→",IF(AND(I$219&gt;='All Items'!$C164,I$219&lt;='All Items'!$D164),"→",IF(AND('All Items'!$C164&gt;'All Items'!$D164,'All Items'!$D164&gt;=I$219),"→",IF(AND('All Items'!$C164&gt;'All Items'!$D164,'All Items'!$C164&lt;=I$219),"→",""))))))))</f>
        <v/>
      </c>
      <c r="J166" s="49" t="str">
        <f>IF('All Items'!$F164=J$219,"★",IF('All Items'!$E164=J$219,"●",IF('All Items'!$F164=J$219,"★",IF('All Items'!$C164=J$219,"→",IF('All Items'!$D164=J$219,"→",IF(AND(J$219&gt;='All Items'!$C164,J$219&lt;='All Items'!$D164),"→",IF(AND('All Items'!$C164&gt;'All Items'!$D164,'All Items'!$D164&gt;=J$219),"→",IF(AND('All Items'!$C164&gt;'All Items'!$D164,'All Items'!$C164&lt;=J$219),"→",""))))))))</f>
        <v/>
      </c>
      <c r="K166" s="47" t="str">
        <f>IF('All Items'!$F164=K$219,"★",IF('All Items'!$E164=K$219,"●",IF('All Items'!$F164=K$219,"★",IF('All Items'!$C164=K$219,"→",IF('All Items'!$D164=K$219,"→",IF(AND(K$219&gt;='All Items'!$C164,K$219&lt;='All Items'!$D164),"→",IF(AND('All Items'!$C164&gt;'All Items'!$D164,'All Items'!$D164&gt;=K$219),"→",IF(AND('All Items'!$C164&gt;'All Items'!$D164,'All Items'!$C164&lt;=K$219),"→",""))))))))</f>
        <v/>
      </c>
      <c r="L166" s="49" t="str">
        <f>IF('All Items'!$F164=L$219,"★",IF('All Items'!$E164=L$219,"●",IF('All Items'!$F164=L$219,"★",IF('All Items'!$C164=L$219,"→",IF('All Items'!$D164=L$219,"→",IF(AND(L$219&gt;='All Items'!$C164,L$219&lt;='All Items'!$D164),"→",IF(AND('All Items'!$C164&gt;'All Items'!$D164,'All Items'!$D164&gt;=L$219),"→",IF(AND('All Items'!$C164&gt;'All Items'!$D164,'All Items'!$C164&lt;=L$219),"→",""))))))))</f>
        <v/>
      </c>
      <c r="M166" s="47" t="str">
        <f>IF('All Items'!$F164=M$219,"★",IF('All Items'!$E164=M$219,"●",IF('All Items'!$F164=M$219,"★",IF('All Items'!$C164=M$219,"→",IF('All Items'!$D164=M$219,"→",IF(AND(M$219&gt;='All Items'!$C164,M$219&lt;='All Items'!$D164),"→",IF(AND('All Items'!$C164&gt;'All Items'!$D164,'All Items'!$D164&gt;=M$219),"→",IF(AND('All Items'!$C164&gt;'All Items'!$D164,'All Items'!$C164&lt;=M$219),"→",""))))))))</f>
        <v/>
      </c>
      <c r="N166" s="49" t="str">
        <f>IF('All Items'!$F164=N$219,"★",IF('All Items'!$E164=N$219,"●",IF('All Items'!$F164=N$219,"★",IF('All Items'!$C164=N$219,"→",IF('All Items'!$D164=N$219,"→",IF(AND(N$219&gt;='All Items'!$C164,N$219&lt;='All Items'!$D164),"→",IF(AND('All Items'!$C164&gt;'All Items'!$D164,'All Items'!$D164&gt;=N$219),"→",IF(AND('All Items'!$C164&gt;'All Items'!$D164,'All Items'!$C164&lt;=N$219),"→",""))))))))</f>
        <v/>
      </c>
    </row>
    <row r="167" spans="1:14" x14ac:dyDescent="0.2">
      <c r="A167" s="133" t="str">
        <f>IF('All Items'!B165="","",HYPERLINK(VLOOKUP('All Items'!B165,Table26[],2,0),'All Items'!B165))</f>
        <v/>
      </c>
      <c r="B167" s="30" t="str">
        <f>IF('All Items'!A165="","",'All Items'!A165)</f>
        <v/>
      </c>
      <c r="C167" s="47" t="str">
        <f>IF('All Items'!$F165=C$219,"★",IF('All Items'!$E165=C$219,"●",IF('All Items'!$F165=C$219,"★",IF('All Items'!$C165=C$219,"→",IF('All Items'!$D165=C$219,"→",IF(AND(C$219&gt;='All Items'!$C165,C$219&lt;='All Items'!$D165),"→",IF(AND('All Items'!$C165&gt;'All Items'!$D165,'All Items'!$D165&gt;=C$219),"→",IF(AND('All Items'!$C165&gt;'All Items'!$D165,'All Items'!$C165&lt;=C$219),"→",""))))))))</f>
        <v/>
      </c>
      <c r="D167" s="49" t="str">
        <f>IF('All Items'!$F165=D$219,"★",IF('All Items'!$E165=D$219,"●",IF('All Items'!$F165=D$219,"★",IF('All Items'!$C165=D$219,"→",IF('All Items'!$D165=D$219,"→",IF(AND(D$219&gt;='All Items'!$C165,D$219&lt;='All Items'!$D165),"→",IF(AND('All Items'!$C165&gt;'All Items'!$D165,'All Items'!$D165&gt;=D$219),"→",IF(AND('All Items'!$C165&gt;'All Items'!$D165,'All Items'!$C165&lt;=D$219),"→",""))))))))</f>
        <v/>
      </c>
      <c r="E167" s="47" t="str">
        <f>IF('All Items'!$F165=E$219,"★",IF('All Items'!$E165=E$219,"●",IF('All Items'!$F165=E$219,"★",IF('All Items'!$C165=E$219,"→",IF('All Items'!$D165=E$219,"→",IF(AND(E$219&gt;='All Items'!$C165,E$219&lt;='All Items'!$D165),"→",IF(AND('All Items'!$C165&gt;'All Items'!$D165,'All Items'!$D165&gt;=E$219),"→",IF(AND('All Items'!$C165&gt;'All Items'!$D165,'All Items'!$C165&lt;=E$219),"→",""))))))))</f>
        <v/>
      </c>
      <c r="F167" s="49" t="str">
        <f>IF('All Items'!$F165=F$219,"★",IF('All Items'!$E165=F$219,"●",IF('All Items'!$F165=F$219,"★",IF('All Items'!$C165=F$219,"→",IF('All Items'!$D165=F$219,"→",IF(AND(F$219&gt;='All Items'!$C165,F$219&lt;='All Items'!$D165),"→",IF(AND('All Items'!$C165&gt;'All Items'!$D165,'All Items'!$D165&gt;=F$219),"→",IF(AND('All Items'!$C165&gt;'All Items'!$D165,'All Items'!$C165&lt;=F$219),"→",""))))))))</f>
        <v/>
      </c>
      <c r="G167" s="47" t="str">
        <f>IF('All Items'!$F165=G$219,"★",IF('All Items'!$E165=G$219,"●",IF('All Items'!$F165=G$219,"★",IF('All Items'!$C165=G$219,"→",IF('All Items'!$D165=G$219,"→",IF(AND(G$219&gt;='All Items'!$C165,G$219&lt;='All Items'!$D165),"→",IF(AND('All Items'!$C165&gt;'All Items'!$D165,'All Items'!$D165&gt;=G$219),"→",IF(AND('All Items'!$C165&gt;'All Items'!$D165,'All Items'!$C165&lt;=G$219),"→",""))))))))</f>
        <v/>
      </c>
      <c r="H167" s="49" t="str">
        <f>IF('All Items'!$F165=H$219,"★",IF('All Items'!$E165=H$219,"●",IF('All Items'!$F165=H$219,"★",IF('All Items'!$C165=H$219,"→",IF('All Items'!$D165=H$219,"→",IF(AND(H$219&gt;='All Items'!$C165,H$219&lt;='All Items'!$D165),"→",IF(AND('All Items'!$C165&gt;'All Items'!$D165,'All Items'!$D165&gt;=H$219),"→",IF(AND('All Items'!$C165&gt;'All Items'!$D165,'All Items'!$C165&lt;=H$219),"→",""))))))))</f>
        <v/>
      </c>
      <c r="I167" s="47" t="str">
        <f>IF('All Items'!$F165=I$219,"★",IF('All Items'!$E165=I$219,"●",IF('All Items'!$F165=I$219,"★",IF('All Items'!$C165=I$219,"→",IF('All Items'!$D165=I$219,"→",IF(AND(I$219&gt;='All Items'!$C165,I$219&lt;='All Items'!$D165),"→",IF(AND('All Items'!$C165&gt;'All Items'!$D165,'All Items'!$D165&gt;=I$219),"→",IF(AND('All Items'!$C165&gt;'All Items'!$D165,'All Items'!$C165&lt;=I$219),"→",""))))))))</f>
        <v/>
      </c>
      <c r="J167" s="49" t="str">
        <f>IF('All Items'!$F165=J$219,"★",IF('All Items'!$E165=J$219,"●",IF('All Items'!$F165=J$219,"★",IF('All Items'!$C165=J$219,"→",IF('All Items'!$D165=J$219,"→",IF(AND(J$219&gt;='All Items'!$C165,J$219&lt;='All Items'!$D165),"→",IF(AND('All Items'!$C165&gt;'All Items'!$D165,'All Items'!$D165&gt;=J$219),"→",IF(AND('All Items'!$C165&gt;'All Items'!$D165,'All Items'!$C165&lt;=J$219),"→",""))))))))</f>
        <v/>
      </c>
      <c r="K167" s="47" t="str">
        <f>IF('All Items'!$F165=K$219,"★",IF('All Items'!$E165=K$219,"●",IF('All Items'!$F165=K$219,"★",IF('All Items'!$C165=K$219,"→",IF('All Items'!$D165=K$219,"→",IF(AND(K$219&gt;='All Items'!$C165,K$219&lt;='All Items'!$D165),"→",IF(AND('All Items'!$C165&gt;'All Items'!$D165,'All Items'!$D165&gt;=K$219),"→",IF(AND('All Items'!$C165&gt;'All Items'!$D165,'All Items'!$C165&lt;=K$219),"→",""))))))))</f>
        <v/>
      </c>
      <c r="L167" s="49" t="str">
        <f>IF('All Items'!$F165=L$219,"★",IF('All Items'!$E165=L$219,"●",IF('All Items'!$F165=L$219,"★",IF('All Items'!$C165=L$219,"→",IF('All Items'!$D165=L$219,"→",IF(AND(L$219&gt;='All Items'!$C165,L$219&lt;='All Items'!$D165),"→",IF(AND('All Items'!$C165&gt;'All Items'!$D165,'All Items'!$D165&gt;=L$219),"→",IF(AND('All Items'!$C165&gt;'All Items'!$D165,'All Items'!$C165&lt;=L$219),"→",""))))))))</f>
        <v/>
      </c>
      <c r="M167" s="47" t="str">
        <f>IF('All Items'!$F165=M$219,"★",IF('All Items'!$E165=M$219,"●",IF('All Items'!$F165=M$219,"★",IF('All Items'!$C165=M$219,"→",IF('All Items'!$D165=M$219,"→",IF(AND(M$219&gt;='All Items'!$C165,M$219&lt;='All Items'!$D165),"→",IF(AND('All Items'!$C165&gt;'All Items'!$D165,'All Items'!$D165&gt;=M$219),"→",IF(AND('All Items'!$C165&gt;'All Items'!$D165,'All Items'!$C165&lt;=M$219),"→",""))))))))</f>
        <v/>
      </c>
      <c r="N167" s="49" t="str">
        <f>IF('All Items'!$F165=N$219,"★",IF('All Items'!$E165=N$219,"●",IF('All Items'!$F165=N$219,"★",IF('All Items'!$C165=N$219,"→",IF('All Items'!$D165=N$219,"→",IF(AND(N$219&gt;='All Items'!$C165,N$219&lt;='All Items'!$D165),"→",IF(AND('All Items'!$C165&gt;'All Items'!$D165,'All Items'!$D165&gt;=N$219),"→",IF(AND('All Items'!$C165&gt;'All Items'!$D165,'All Items'!$C165&lt;=N$219),"→",""))))))))</f>
        <v/>
      </c>
    </row>
    <row r="168" spans="1:14" x14ac:dyDescent="0.2">
      <c r="A168" s="133" t="str">
        <f>IF('All Items'!B166="","",HYPERLINK(VLOOKUP('All Items'!B166,Table26[],2,0),'All Items'!B166))</f>
        <v/>
      </c>
      <c r="B168" s="30" t="str">
        <f>IF('All Items'!A166="","",'All Items'!A166)</f>
        <v/>
      </c>
      <c r="C168" s="47" t="str">
        <f>IF('All Items'!$F166=C$219,"★",IF('All Items'!$E166=C$219,"●",IF('All Items'!$F166=C$219,"★",IF('All Items'!$C166=C$219,"→",IF('All Items'!$D166=C$219,"→",IF(AND(C$219&gt;='All Items'!$C166,C$219&lt;='All Items'!$D166),"→",IF(AND('All Items'!$C166&gt;'All Items'!$D166,'All Items'!$D166&gt;=C$219),"→",IF(AND('All Items'!$C166&gt;'All Items'!$D166,'All Items'!$C166&lt;=C$219),"→",""))))))))</f>
        <v/>
      </c>
      <c r="D168" s="49" t="str">
        <f>IF('All Items'!$F166=D$219,"★",IF('All Items'!$E166=D$219,"●",IF('All Items'!$F166=D$219,"★",IF('All Items'!$C166=D$219,"→",IF('All Items'!$D166=D$219,"→",IF(AND(D$219&gt;='All Items'!$C166,D$219&lt;='All Items'!$D166),"→",IF(AND('All Items'!$C166&gt;'All Items'!$D166,'All Items'!$D166&gt;=D$219),"→",IF(AND('All Items'!$C166&gt;'All Items'!$D166,'All Items'!$C166&lt;=D$219),"→",""))))))))</f>
        <v/>
      </c>
      <c r="E168" s="47" t="str">
        <f>IF('All Items'!$F166=E$219,"★",IF('All Items'!$E166=E$219,"●",IF('All Items'!$F166=E$219,"★",IF('All Items'!$C166=E$219,"→",IF('All Items'!$D166=E$219,"→",IF(AND(E$219&gt;='All Items'!$C166,E$219&lt;='All Items'!$D166),"→",IF(AND('All Items'!$C166&gt;'All Items'!$D166,'All Items'!$D166&gt;=E$219),"→",IF(AND('All Items'!$C166&gt;'All Items'!$D166,'All Items'!$C166&lt;=E$219),"→",""))))))))</f>
        <v/>
      </c>
      <c r="F168" s="49" t="str">
        <f>IF('All Items'!$F166=F$219,"★",IF('All Items'!$E166=F$219,"●",IF('All Items'!$F166=F$219,"★",IF('All Items'!$C166=F$219,"→",IF('All Items'!$D166=F$219,"→",IF(AND(F$219&gt;='All Items'!$C166,F$219&lt;='All Items'!$D166),"→",IF(AND('All Items'!$C166&gt;'All Items'!$D166,'All Items'!$D166&gt;=F$219),"→",IF(AND('All Items'!$C166&gt;'All Items'!$D166,'All Items'!$C166&lt;=F$219),"→",""))))))))</f>
        <v/>
      </c>
      <c r="G168" s="47" t="str">
        <f>IF('All Items'!$F166=G$219,"★",IF('All Items'!$E166=G$219,"●",IF('All Items'!$F166=G$219,"★",IF('All Items'!$C166=G$219,"→",IF('All Items'!$D166=G$219,"→",IF(AND(G$219&gt;='All Items'!$C166,G$219&lt;='All Items'!$D166),"→",IF(AND('All Items'!$C166&gt;'All Items'!$D166,'All Items'!$D166&gt;=G$219),"→",IF(AND('All Items'!$C166&gt;'All Items'!$D166,'All Items'!$C166&lt;=G$219),"→",""))))))))</f>
        <v/>
      </c>
      <c r="H168" s="49" t="str">
        <f>IF('All Items'!$F166=H$219,"★",IF('All Items'!$E166=H$219,"●",IF('All Items'!$F166=H$219,"★",IF('All Items'!$C166=H$219,"→",IF('All Items'!$D166=H$219,"→",IF(AND(H$219&gt;='All Items'!$C166,H$219&lt;='All Items'!$D166),"→",IF(AND('All Items'!$C166&gt;'All Items'!$D166,'All Items'!$D166&gt;=H$219),"→",IF(AND('All Items'!$C166&gt;'All Items'!$D166,'All Items'!$C166&lt;=H$219),"→",""))))))))</f>
        <v/>
      </c>
      <c r="I168" s="47" t="str">
        <f>IF('All Items'!$F166=I$219,"★",IF('All Items'!$E166=I$219,"●",IF('All Items'!$F166=I$219,"★",IF('All Items'!$C166=I$219,"→",IF('All Items'!$D166=I$219,"→",IF(AND(I$219&gt;='All Items'!$C166,I$219&lt;='All Items'!$D166),"→",IF(AND('All Items'!$C166&gt;'All Items'!$D166,'All Items'!$D166&gt;=I$219),"→",IF(AND('All Items'!$C166&gt;'All Items'!$D166,'All Items'!$C166&lt;=I$219),"→",""))))))))</f>
        <v/>
      </c>
      <c r="J168" s="49" t="str">
        <f>IF('All Items'!$F166=J$219,"★",IF('All Items'!$E166=J$219,"●",IF('All Items'!$F166=J$219,"★",IF('All Items'!$C166=J$219,"→",IF('All Items'!$D166=J$219,"→",IF(AND(J$219&gt;='All Items'!$C166,J$219&lt;='All Items'!$D166),"→",IF(AND('All Items'!$C166&gt;'All Items'!$D166,'All Items'!$D166&gt;=J$219),"→",IF(AND('All Items'!$C166&gt;'All Items'!$D166,'All Items'!$C166&lt;=J$219),"→",""))))))))</f>
        <v/>
      </c>
      <c r="K168" s="47" t="str">
        <f>IF('All Items'!$F166=K$219,"★",IF('All Items'!$E166=K$219,"●",IF('All Items'!$F166=K$219,"★",IF('All Items'!$C166=K$219,"→",IF('All Items'!$D166=K$219,"→",IF(AND(K$219&gt;='All Items'!$C166,K$219&lt;='All Items'!$D166),"→",IF(AND('All Items'!$C166&gt;'All Items'!$D166,'All Items'!$D166&gt;=K$219),"→",IF(AND('All Items'!$C166&gt;'All Items'!$D166,'All Items'!$C166&lt;=K$219),"→",""))))))))</f>
        <v/>
      </c>
      <c r="L168" s="49" t="str">
        <f>IF('All Items'!$F166=L$219,"★",IF('All Items'!$E166=L$219,"●",IF('All Items'!$F166=L$219,"★",IF('All Items'!$C166=L$219,"→",IF('All Items'!$D166=L$219,"→",IF(AND(L$219&gt;='All Items'!$C166,L$219&lt;='All Items'!$D166),"→",IF(AND('All Items'!$C166&gt;'All Items'!$D166,'All Items'!$D166&gt;=L$219),"→",IF(AND('All Items'!$C166&gt;'All Items'!$D166,'All Items'!$C166&lt;=L$219),"→",""))))))))</f>
        <v/>
      </c>
      <c r="M168" s="47" t="str">
        <f>IF('All Items'!$F166=M$219,"★",IF('All Items'!$E166=M$219,"●",IF('All Items'!$F166=M$219,"★",IF('All Items'!$C166=M$219,"→",IF('All Items'!$D166=M$219,"→",IF(AND(M$219&gt;='All Items'!$C166,M$219&lt;='All Items'!$D166),"→",IF(AND('All Items'!$C166&gt;'All Items'!$D166,'All Items'!$D166&gt;=M$219),"→",IF(AND('All Items'!$C166&gt;'All Items'!$D166,'All Items'!$C166&lt;=M$219),"→",""))))))))</f>
        <v/>
      </c>
      <c r="N168" s="49" t="str">
        <f>IF('All Items'!$F166=N$219,"★",IF('All Items'!$E166=N$219,"●",IF('All Items'!$F166=N$219,"★",IF('All Items'!$C166=N$219,"→",IF('All Items'!$D166=N$219,"→",IF(AND(N$219&gt;='All Items'!$C166,N$219&lt;='All Items'!$D166),"→",IF(AND('All Items'!$C166&gt;'All Items'!$D166,'All Items'!$D166&gt;=N$219),"→",IF(AND('All Items'!$C166&gt;'All Items'!$D166,'All Items'!$C166&lt;=N$219),"→",""))))))))</f>
        <v/>
      </c>
    </row>
    <row r="169" spans="1:14" x14ac:dyDescent="0.2">
      <c r="A169" s="133" t="str">
        <f>IF('All Items'!B167="","",HYPERLINK(VLOOKUP('All Items'!B167,Table26[],2,0),'All Items'!B167))</f>
        <v/>
      </c>
      <c r="B169" s="30" t="str">
        <f>IF('All Items'!A167="","",'All Items'!A167)</f>
        <v/>
      </c>
      <c r="C169" s="47" t="str">
        <f>IF('All Items'!$F167=C$219,"★",IF('All Items'!$E167=C$219,"●",IF('All Items'!$F167=C$219,"★",IF('All Items'!$C167=C$219,"→",IF('All Items'!$D167=C$219,"→",IF(AND(C$219&gt;='All Items'!$C167,C$219&lt;='All Items'!$D167),"→",IF(AND('All Items'!$C167&gt;'All Items'!$D167,'All Items'!$D167&gt;=C$219),"→",IF(AND('All Items'!$C167&gt;'All Items'!$D167,'All Items'!$C167&lt;=C$219),"→",""))))))))</f>
        <v/>
      </c>
      <c r="D169" s="49" t="str">
        <f>IF('All Items'!$F167=D$219,"★",IF('All Items'!$E167=D$219,"●",IF('All Items'!$F167=D$219,"★",IF('All Items'!$C167=D$219,"→",IF('All Items'!$D167=D$219,"→",IF(AND(D$219&gt;='All Items'!$C167,D$219&lt;='All Items'!$D167),"→",IF(AND('All Items'!$C167&gt;'All Items'!$D167,'All Items'!$D167&gt;=D$219),"→",IF(AND('All Items'!$C167&gt;'All Items'!$D167,'All Items'!$C167&lt;=D$219),"→",""))))))))</f>
        <v/>
      </c>
      <c r="E169" s="47" t="str">
        <f>IF('All Items'!$F167=E$219,"★",IF('All Items'!$E167=E$219,"●",IF('All Items'!$F167=E$219,"★",IF('All Items'!$C167=E$219,"→",IF('All Items'!$D167=E$219,"→",IF(AND(E$219&gt;='All Items'!$C167,E$219&lt;='All Items'!$D167),"→",IF(AND('All Items'!$C167&gt;'All Items'!$D167,'All Items'!$D167&gt;=E$219),"→",IF(AND('All Items'!$C167&gt;'All Items'!$D167,'All Items'!$C167&lt;=E$219),"→",""))))))))</f>
        <v/>
      </c>
      <c r="F169" s="49" t="str">
        <f>IF('All Items'!$F167=F$219,"★",IF('All Items'!$E167=F$219,"●",IF('All Items'!$F167=F$219,"★",IF('All Items'!$C167=F$219,"→",IF('All Items'!$D167=F$219,"→",IF(AND(F$219&gt;='All Items'!$C167,F$219&lt;='All Items'!$D167),"→",IF(AND('All Items'!$C167&gt;'All Items'!$D167,'All Items'!$D167&gt;=F$219),"→",IF(AND('All Items'!$C167&gt;'All Items'!$D167,'All Items'!$C167&lt;=F$219),"→",""))))))))</f>
        <v/>
      </c>
      <c r="G169" s="47" t="str">
        <f>IF('All Items'!$F167=G$219,"★",IF('All Items'!$E167=G$219,"●",IF('All Items'!$F167=G$219,"★",IF('All Items'!$C167=G$219,"→",IF('All Items'!$D167=G$219,"→",IF(AND(G$219&gt;='All Items'!$C167,G$219&lt;='All Items'!$D167),"→",IF(AND('All Items'!$C167&gt;'All Items'!$D167,'All Items'!$D167&gt;=G$219),"→",IF(AND('All Items'!$C167&gt;'All Items'!$D167,'All Items'!$C167&lt;=G$219),"→",""))))))))</f>
        <v/>
      </c>
      <c r="H169" s="49" t="str">
        <f>IF('All Items'!$F167=H$219,"★",IF('All Items'!$E167=H$219,"●",IF('All Items'!$F167=H$219,"★",IF('All Items'!$C167=H$219,"→",IF('All Items'!$D167=H$219,"→",IF(AND(H$219&gt;='All Items'!$C167,H$219&lt;='All Items'!$D167),"→",IF(AND('All Items'!$C167&gt;'All Items'!$D167,'All Items'!$D167&gt;=H$219),"→",IF(AND('All Items'!$C167&gt;'All Items'!$D167,'All Items'!$C167&lt;=H$219),"→",""))))))))</f>
        <v/>
      </c>
      <c r="I169" s="47" t="str">
        <f>IF('All Items'!$F167=I$219,"★",IF('All Items'!$E167=I$219,"●",IF('All Items'!$F167=I$219,"★",IF('All Items'!$C167=I$219,"→",IF('All Items'!$D167=I$219,"→",IF(AND(I$219&gt;='All Items'!$C167,I$219&lt;='All Items'!$D167),"→",IF(AND('All Items'!$C167&gt;'All Items'!$D167,'All Items'!$D167&gt;=I$219),"→",IF(AND('All Items'!$C167&gt;'All Items'!$D167,'All Items'!$C167&lt;=I$219),"→",""))))))))</f>
        <v/>
      </c>
      <c r="J169" s="49" t="str">
        <f>IF('All Items'!$F167=J$219,"★",IF('All Items'!$E167=J$219,"●",IF('All Items'!$F167=J$219,"★",IF('All Items'!$C167=J$219,"→",IF('All Items'!$D167=J$219,"→",IF(AND(J$219&gt;='All Items'!$C167,J$219&lt;='All Items'!$D167),"→",IF(AND('All Items'!$C167&gt;'All Items'!$D167,'All Items'!$D167&gt;=J$219),"→",IF(AND('All Items'!$C167&gt;'All Items'!$D167,'All Items'!$C167&lt;=J$219),"→",""))))))))</f>
        <v/>
      </c>
      <c r="K169" s="47" t="str">
        <f>IF('All Items'!$F167=K$219,"★",IF('All Items'!$E167=K$219,"●",IF('All Items'!$F167=K$219,"★",IF('All Items'!$C167=K$219,"→",IF('All Items'!$D167=K$219,"→",IF(AND(K$219&gt;='All Items'!$C167,K$219&lt;='All Items'!$D167),"→",IF(AND('All Items'!$C167&gt;'All Items'!$D167,'All Items'!$D167&gt;=K$219),"→",IF(AND('All Items'!$C167&gt;'All Items'!$D167,'All Items'!$C167&lt;=K$219),"→",""))))))))</f>
        <v/>
      </c>
      <c r="L169" s="49" t="str">
        <f>IF('All Items'!$F167=L$219,"★",IF('All Items'!$E167=L$219,"●",IF('All Items'!$F167=L$219,"★",IF('All Items'!$C167=L$219,"→",IF('All Items'!$D167=L$219,"→",IF(AND(L$219&gt;='All Items'!$C167,L$219&lt;='All Items'!$D167),"→",IF(AND('All Items'!$C167&gt;'All Items'!$D167,'All Items'!$D167&gt;=L$219),"→",IF(AND('All Items'!$C167&gt;'All Items'!$D167,'All Items'!$C167&lt;=L$219),"→",""))))))))</f>
        <v/>
      </c>
      <c r="M169" s="47" t="str">
        <f>IF('All Items'!$F167=M$219,"★",IF('All Items'!$E167=M$219,"●",IF('All Items'!$F167=M$219,"★",IF('All Items'!$C167=M$219,"→",IF('All Items'!$D167=M$219,"→",IF(AND(M$219&gt;='All Items'!$C167,M$219&lt;='All Items'!$D167),"→",IF(AND('All Items'!$C167&gt;'All Items'!$D167,'All Items'!$D167&gt;=M$219),"→",IF(AND('All Items'!$C167&gt;'All Items'!$D167,'All Items'!$C167&lt;=M$219),"→",""))))))))</f>
        <v/>
      </c>
      <c r="N169" s="49" t="str">
        <f>IF('All Items'!$F167=N$219,"★",IF('All Items'!$E167=N$219,"●",IF('All Items'!$F167=N$219,"★",IF('All Items'!$C167=N$219,"→",IF('All Items'!$D167=N$219,"→",IF(AND(N$219&gt;='All Items'!$C167,N$219&lt;='All Items'!$D167),"→",IF(AND('All Items'!$C167&gt;'All Items'!$D167,'All Items'!$D167&gt;=N$219),"→",IF(AND('All Items'!$C167&gt;'All Items'!$D167,'All Items'!$C167&lt;=N$219),"→",""))))))))</f>
        <v/>
      </c>
    </row>
    <row r="170" spans="1:14" x14ac:dyDescent="0.2">
      <c r="A170" s="133" t="str">
        <f>IF('All Items'!B168="","",HYPERLINK(VLOOKUP('All Items'!B168,Table26[],2,0),'All Items'!B168))</f>
        <v/>
      </c>
      <c r="B170" s="30" t="str">
        <f>IF('All Items'!A168="","",'All Items'!A168)</f>
        <v/>
      </c>
      <c r="C170" s="47" t="str">
        <f>IF('All Items'!$F168=C$219,"★",IF('All Items'!$E168=C$219,"●",IF('All Items'!$F168=C$219,"★",IF('All Items'!$C168=C$219,"→",IF('All Items'!$D168=C$219,"→",IF(AND(C$219&gt;='All Items'!$C168,C$219&lt;='All Items'!$D168),"→",IF(AND('All Items'!$C168&gt;'All Items'!$D168,'All Items'!$D168&gt;=C$219),"→",IF(AND('All Items'!$C168&gt;'All Items'!$D168,'All Items'!$C168&lt;=C$219),"→",""))))))))</f>
        <v/>
      </c>
      <c r="D170" s="49" t="str">
        <f>IF('All Items'!$F168=D$219,"★",IF('All Items'!$E168=D$219,"●",IF('All Items'!$F168=D$219,"★",IF('All Items'!$C168=D$219,"→",IF('All Items'!$D168=D$219,"→",IF(AND(D$219&gt;='All Items'!$C168,D$219&lt;='All Items'!$D168),"→",IF(AND('All Items'!$C168&gt;'All Items'!$D168,'All Items'!$D168&gt;=D$219),"→",IF(AND('All Items'!$C168&gt;'All Items'!$D168,'All Items'!$C168&lt;=D$219),"→",""))))))))</f>
        <v/>
      </c>
      <c r="E170" s="47" t="str">
        <f>IF('All Items'!$F168=E$219,"★",IF('All Items'!$E168=E$219,"●",IF('All Items'!$F168=E$219,"★",IF('All Items'!$C168=E$219,"→",IF('All Items'!$D168=E$219,"→",IF(AND(E$219&gt;='All Items'!$C168,E$219&lt;='All Items'!$D168),"→",IF(AND('All Items'!$C168&gt;'All Items'!$D168,'All Items'!$D168&gt;=E$219),"→",IF(AND('All Items'!$C168&gt;'All Items'!$D168,'All Items'!$C168&lt;=E$219),"→",""))))))))</f>
        <v/>
      </c>
      <c r="F170" s="49" t="str">
        <f>IF('All Items'!$F168=F$219,"★",IF('All Items'!$E168=F$219,"●",IF('All Items'!$F168=F$219,"★",IF('All Items'!$C168=F$219,"→",IF('All Items'!$D168=F$219,"→",IF(AND(F$219&gt;='All Items'!$C168,F$219&lt;='All Items'!$D168),"→",IF(AND('All Items'!$C168&gt;'All Items'!$D168,'All Items'!$D168&gt;=F$219),"→",IF(AND('All Items'!$C168&gt;'All Items'!$D168,'All Items'!$C168&lt;=F$219),"→",""))))))))</f>
        <v/>
      </c>
      <c r="G170" s="47" t="str">
        <f>IF('All Items'!$F168=G$219,"★",IF('All Items'!$E168=G$219,"●",IF('All Items'!$F168=G$219,"★",IF('All Items'!$C168=G$219,"→",IF('All Items'!$D168=G$219,"→",IF(AND(G$219&gt;='All Items'!$C168,G$219&lt;='All Items'!$D168),"→",IF(AND('All Items'!$C168&gt;'All Items'!$D168,'All Items'!$D168&gt;=G$219),"→",IF(AND('All Items'!$C168&gt;'All Items'!$D168,'All Items'!$C168&lt;=G$219),"→",""))))))))</f>
        <v/>
      </c>
      <c r="H170" s="49" t="str">
        <f>IF('All Items'!$F168=H$219,"★",IF('All Items'!$E168=H$219,"●",IF('All Items'!$F168=H$219,"★",IF('All Items'!$C168=H$219,"→",IF('All Items'!$D168=H$219,"→",IF(AND(H$219&gt;='All Items'!$C168,H$219&lt;='All Items'!$D168),"→",IF(AND('All Items'!$C168&gt;'All Items'!$D168,'All Items'!$D168&gt;=H$219),"→",IF(AND('All Items'!$C168&gt;'All Items'!$D168,'All Items'!$C168&lt;=H$219),"→",""))))))))</f>
        <v/>
      </c>
      <c r="I170" s="47" t="str">
        <f>IF('All Items'!$F168=I$219,"★",IF('All Items'!$E168=I$219,"●",IF('All Items'!$F168=I$219,"★",IF('All Items'!$C168=I$219,"→",IF('All Items'!$D168=I$219,"→",IF(AND(I$219&gt;='All Items'!$C168,I$219&lt;='All Items'!$D168),"→",IF(AND('All Items'!$C168&gt;'All Items'!$D168,'All Items'!$D168&gt;=I$219),"→",IF(AND('All Items'!$C168&gt;'All Items'!$D168,'All Items'!$C168&lt;=I$219),"→",""))))))))</f>
        <v/>
      </c>
      <c r="J170" s="49" t="str">
        <f>IF('All Items'!$F168=J$219,"★",IF('All Items'!$E168=J$219,"●",IF('All Items'!$F168=J$219,"★",IF('All Items'!$C168=J$219,"→",IF('All Items'!$D168=J$219,"→",IF(AND(J$219&gt;='All Items'!$C168,J$219&lt;='All Items'!$D168),"→",IF(AND('All Items'!$C168&gt;'All Items'!$D168,'All Items'!$D168&gt;=J$219),"→",IF(AND('All Items'!$C168&gt;'All Items'!$D168,'All Items'!$C168&lt;=J$219),"→",""))))))))</f>
        <v/>
      </c>
      <c r="K170" s="47" t="str">
        <f>IF('All Items'!$F168=K$219,"★",IF('All Items'!$E168=K$219,"●",IF('All Items'!$F168=K$219,"★",IF('All Items'!$C168=K$219,"→",IF('All Items'!$D168=K$219,"→",IF(AND(K$219&gt;='All Items'!$C168,K$219&lt;='All Items'!$D168),"→",IF(AND('All Items'!$C168&gt;'All Items'!$D168,'All Items'!$D168&gt;=K$219),"→",IF(AND('All Items'!$C168&gt;'All Items'!$D168,'All Items'!$C168&lt;=K$219),"→",""))))))))</f>
        <v/>
      </c>
      <c r="L170" s="49" t="str">
        <f>IF('All Items'!$F168=L$219,"★",IF('All Items'!$E168=L$219,"●",IF('All Items'!$F168=L$219,"★",IF('All Items'!$C168=L$219,"→",IF('All Items'!$D168=L$219,"→",IF(AND(L$219&gt;='All Items'!$C168,L$219&lt;='All Items'!$D168),"→",IF(AND('All Items'!$C168&gt;'All Items'!$D168,'All Items'!$D168&gt;=L$219),"→",IF(AND('All Items'!$C168&gt;'All Items'!$D168,'All Items'!$C168&lt;=L$219),"→",""))))))))</f>
        <v/>
      </c>
      <c r="M170" s="47" t="str">
        <f>IF('All Items'!$F168=M$219,"★",IF('All Items'!$E168=M$219,"●",IF('All Items'!$F168=M$219,"★",IF('All Items'!$C168=M$219,"→",IF('All Items'!$D168=M$219,"→",IF(AND(M$219&gt;='All Items'!$C168,M$219&lt;='All Items'!$D168),"→",IF(AND('All Items'!$C168&gt;'All Items'!$D168,'All Items'!$D168&gt;=M$219),"→",IF(AND('All Items'!$C168&gt;'All Items'!$D168,'All Items'!$C168&lt;=M$219),"→",""))))))))</f>
        <v/>
      </c>
      <c r="N170" s="49" t="str">
        <f>IF('All Items'!$F168=N$219,"★",IF('All Items'!$E168=N$219,"●",IF('All Items'!$F168=N$219,"★",IF('All Items'!$C168=N$219,"→",IF('All Items'!$D168=N$219,"→",IF(AND(N$219&gt;='All Items'!$C168,N$219&lt;='All Items'!$D168),"→",IF(AND('All Items'!$C168&gt;'All Items'!$D168,'All Items'!$D168&gt;=N$219),"→",IF(AND('All Items'!$C168&gt;'All Items'!$D168,'All Items'!$C168&lt;=N$219),"→",""))))))))</f>
        <v/>
      </c>
    </row>
    <row r="171" spans="1:14" x14ac:dyDescent="0.2">
      <c r="A171" s="133" t="str">
        <f>IF('All Items'!B169="","",HYPERLINK(VLOOKUP('All Items'!B169,Table26[],2,0),'All Items'!B169))</f>
        <v/>
      </c>
      <c r="B171" s="30" t="str">
        <f>IF('All Items'!A169="","",'All Items'!A169)</f>
        <v/>
      </c>
      <c r="C171" s="47" t="str">
        <f>IF('All Items'!$F169=C$219,"★",IF('All Items'!$E169=C$219,"●",IF('All Items'!$F169=C$219,"★",IF('All Items'!$C169=C$219,"→",IF('All Items'!$D169=C$219,"→",IF(AND(C$219&gt;='All Items'!$C169,C$219&lt;='All Items'!$D169),"→",IF(AND('All Items'!$C169&gt;'All Items'!$D169,'All Items'!$D169&gt;=C$219),"→",IF(AND('All Items'!$C169&gt;'All Items'!$D169,'All Items'!$C169&lt;=C$219),"→",""))))))))</f>
        <v/>
      </c>
      <c r="D171" s="49" t="str">
        <f>IF('All Items'!$F169=D$219,"★",IF('All Items'!$E169=D$219,"●",IF('All Items'!$F169=D$219,"★",IF('All Items'!$C169=D$219,"→",IF('All Items'!$D169=D$219,"→",IF(AND(D$219&gt;='All Items'!$C169,D$219&lt;='All Items'!$D169),"→",IF(AND('All Items'!$C169&gt;'All Items'!$D169,'All Items'!$D169&gt;=D$219),"→",IF(AND('All Items'!$C169&gt;'All Items'!$D169,'All Items'!$C169&lt;=D$219),"→",""))))))))</f>
        <v/>
      </c>
      <c r="E171" s="47" t="str">
        <f>IF('All Items'!$F169=E$219,"★",IF('All Items'!$E169=E$219,"●",IF('All Items'!$F169=E$219,"★",IF('All Items'!$C169=E$219,"→",IF('All Items'!$D169=E$219,"→",IF(AND(E$219&gt;='All Items'!$C169,E$219&lt;='All Items'!$D169),"→",IF(AND('All Items'!$C169&gt;'All Items'!$D169,'All Items'!$D169&gt;=E$219),"→",IF(AND('All Items'!$C169&gt;'All Items'!$D169,'All Items'!$C169&lt;=E$219),"→",""))))))))</f>
        <v/>
      </c>
      <c r="F171" s="49" t="str">
        <f>IF('All Items'!$F169=F$219,"★",IF('All Items'!$E169=F$219,"●",IF('All Items'!$F169=F$219,"★",IF('All Items'!$C169=F$219,"→",IF('All Items'!$D169=F$219,"→",IF(AND(F$219&gt;='All Items'!$C169,F$219&lt;='All Items'!$D169),"→",IF(AND('All Items'!$C169&gt;'All Items'!$D169,'All Items'!$D169&gt;=F$219),"→",IF(AND('All Items'!$C169&gt;'All Items'!$D169,'All Items'!$C169&lt;=F$219),"→",""))))))))</f>
        <v/>
      </c>
      <c r="G171" s="47" t="str">
        <f>IF('All Items'!$F169=G$219,"★",IF('All Items'!$E169=G$219,"●",IF('All Items'!$F169=G$219,"★",IF('All Items'!$C169=G$219,"→",IF('All Items'!$D169=G$219,"→",IF(AND(G$219&gt;='All Items'!$C169,G$219&lt;='All Items'!$D169),"→",IF(AND('All Items'!$C169&gt;'All Items'!$D169,'All Items'!$D169&gt;=G$219),"→",IF(AND('All Items'!$C169&gt;'All Items'!$D169,'All Items'!$C169&lt;=G$219),"→",""))))))))</f>
        <v/>
      </c>
      <c r="H171" s="49" t="str">
        <f>IF('All Items'!$F169=H$219,"★",IF('All Items'!$E169=H$219,"●",IF('All Items'!$F169=H$219,"★",IF('All Items'!$C169=H$219,"→",IF('All Items'!$D169=H$219,"→",IF(AND(H$219&gt;='All Items'!$C169,H$219&lt;='All Items'!$D169),"→",IF(AND('All Items'!$C169&gt;'All Items'!$D169,'All Items'!$D169&gt;=H$219),"→",IF(AND('All Items'!$C169&gt;'All Items'!$D169,'All Items'!$C169&lt;=H$219),"→",""))))))))</f>
        <v/>
      </c>
      <c r="I171" s="47" t="str">
        <f>IF('All Items'!$F169=I$219,"★",IF('All Items'!$E169=I$219,"●",IF('All Items'!$F169=I$219,"★",IF('All Items'!$C169=I$219,"→",IF('All Items'!$D169=I$219,"→",IF(AND(I$219&gt;='All Items'!$C169,I$219&lt;='All Items'!$D169),"→",IF(AND('All Items'!$C169&gt;'All Items'!$D169,'All Items'!$D169&gt;=I$219),"→",IF(AND('All Items'!$C169&gt;'All Items'!$D169,'All Items'!$C169&lt;=I$219),"→",""))))))))</f>
        <v/>
      </c>
      <c r="J171" s="49" t="str">
        <f>IF('All Items'!$F169=J$219,"★",IF('All Items'!$E169=J$219,"●",IF('All Items'!$F169=J$219,"★",IF('All Items'!$C169=J$219,"→",IF('All Items'!$D169=J$219,"→",IF(AND(J$219&gt;='All Items'!$C169,J$219&lt;='All Items'!$D169),"→",IF(AND('All Items'!$C169&gt;'All Items'!$D169,'All Items'!$D169&gt;=J$219),"→",IF(AND('All Items'!$C169&gt;'All Items'!$D169,'All Items'!$C169&lt;=J$219),"→",""))))))))</f>
        <v/>
      </c>
      <c r="K171" s="47" t="str">
        <f>IF('All Items'!$F169=K$219,"★",IF('All Items'!$E169=K$219,"●",IF('All Items'!$F169=K$219,"★",IF('All Items'!$C169=K$219,"→",IF('All Items'!$D169=K$219,"→",IF(AND(K$219&gt;='All Items'!$C169,K$219&lt;='All Items'!$D169),"→",IF(AND('All Items'!$C169&gt;'All Items'!$D169,'All Items'!$D169&gt;=K$219),"→",IF(AND('All Items'!$C169&gt;'All Items'!$D169,'All Items'!$C169&lt;=K$219),"→",""))))))))</f>
        <v/>
      </c>
      <c r="L171" s="49" t="str">
        <f>IF('All Items'!$F169=L$219,"★",IF('All Items'!$E169=L$219,"●",IF('All Items'!$F169=L$219,"★",IF('All Items'!$C169=L$219,"→",IF('All Items'!$D169=L$219,"→",IF(AND(L$219&gt;='All Items'!$C169,L$219&lt;='All Items'!$D169),"→",IF(AND('All Items'!$C169&gt;'All Items'!$D169,'All Items'!$D169&gt;=L$219),"→",IF(AND('All Items'!$C169&gt;'All Items'!$D169,'All Items'!$C169&lt;=L$219),"→",""))))))))</f>
        <v/>
      </c>
      <c r="M171" s="47" t="str">
        <f>IF('All Items'!$F169=M$219,"★",IF('All Items'!$E169=M$219,"●",IF('All Items'!$F169=M$219,"★",IF('All Items'!$C169=M$219,"→",IF('All Items'!$D169=M$219,"→",IF(AND(M$219&gt;='All Items'!$C169,M$219&lt;='All Items'!$D169),"→",IF(AND('All Items'!$C169&gt;'All Items'!$D169,'All Items'!$D169&gt;=M$219),"→",IF(AND('All Items'!$C169&gt;'All Items'!$D169,'All Items'!$C169&lt;=M$219),"→",""))))))))</f>
        <v/>
      </c>
      <c r="N171" s="49" t="str">
        <f>IF('All Items'!$F169=N$219,"★",IF('All Items'!$E169=N$219,"●",IF('All Items'!$F169=N$219,"★",IF('All Items'!$C169=N$219,"→",IF('All Items'!$D169=N$219,"→",IF(AND(N$219&gt;='All Items'!$C169,N$219&lt;='All Items'!$D169),"→",IF(AND('All Items'!$C169&gt;'All Items'!$D169,'All Items'!$D169&gt;=N$219),"→",IF(AND('All Items'!$C169&gt;'All Items'!$D169,'All Items'!$C169&lt;=N$219),"→",""))))))))</f>
        <v/>
      </c>
    </row>
    <row r="172" spans="1:14" x14ac:dyDescent="0.2">
      <c r="A172" s="133" t="str">
        <f>IF('All Items'!B170="","",HYPERLINK(VLOOKUP('All Items'!B170,Table26[],2,0),'All Items'!B170))</f>
        <v/>
      </c>
      <c r="B172" s="30" t="str">
        <f>IF('All Items'!A170="","",'All Items'!A170)</f>
        <v/>
      </c>
      <c r="C172" s="47" t="str">
        <f>IF('All Items'!$F170=C$219,"★",IF('All Items'!$E170=C$219,"●",IF('All Items'!$F170=C$219,"★",IF('All Items'!$C170=C$219,"→",IF('All Items'!$D170=C$219,"→",IF(AND(C$219&gt;='All Items'!$C170,C$219&lt;='All Items'!$D170),"→",IF(AND('All Items'!$C170&gt;'All Items'!$D170,'All Items'!$D170&gt;=C$219),"→",IF(AND('All Items'!$C170&gt;'All Items'!$D170,'All Items'!$C170&lt;=C$219),"→",""))))))))</f>
        <v/>
      </c>
      <c r="D172" s="49" t="str">
        <f>IF('All Items'!$F170=D$219,"★",IF('All Items'!$E170=D$219,"●",IF('All Items'!$F170=D$219,"★",IF('All Items'!$C170=D$219,"→",IF('All Items'!$D170=D$219,"→",IF(AND(D$219&gt;='All Items'!$C170,D$219&lt;='All Items'!$D170),"→",IF(AND('All Items'!$C170&gt;'All Items'!$D170,'All Items'!$D170&gt;=D$219),"→",IF(AND('All Items'!$C170&gt;'All Items'!$D170,'All Items'!$C170&lt;=D$219),"→",""))))))))</f>
        <v/>
      </c>
      <c r="E172" s="47" t="str">
        <f>IF('All Items'!$F170=E$219,"★",IF('All Items'!$E170=E$219,"●",IF('All Items'!$F170=E$219,"★",IF('All Items'!$C170=E$219,"→",IF('All Items'!$D170=E$219,"→",IF(AND(E$219&gt;='All Items'!$C170,E$219&lt;='All Items'!$D170),"→",IF(AND('All Items'!$C170&gt;'All Items'!$D170,'All Items'!$D170&gt;=E$219),"→",IF(AND('All Items'!$C170&gt;'All Items'!$D170,'All Items'!$C170&lt;=E$219),"→",""))))))))</f>
        <v/>
      </c>
      <c r="F172" s="49" t="str">
        <f>IF('All Items'!$F170=F$219,"★",IF('All Items'!$E170=F$219,"●",IF('All Items'!$F170=F$219,"★",IF('All Items'!$C170=F$219,"→",IF('All Items'!$D170=F$219,"→",IF(AND(F$219&gt;='All Items'!$C170,F$219&lt;='All Items'!$D170),"→",IF(AND('All Items'!$C170&gt;'All Items'!$D170,'All Items'!$D170&gt;=F$219),"→",IF(AND('All Items'!$C170&gt;'All Items'!$D170,'All Items'!$C170&lt;=F$219),"→",""))))))))</f>
        <v/>
      </c>
      <c r="G172" s="47" t="str">
        <f>IF('All Items'!$F170=G$219,"★",IF('All Items'!$E170=G$219,"●",IF('All Items'!$F170=G$219,"★",IF('All Items'!$C170=G$219,"→",IF('All Items'!$D170=G$219,"→",IF(AND(G$219&gt;='All Items'!$C170,G$219&lt;='All Items'!$D170),"→",IF(AND('All Items'!$C170&gt;'All Items'!$D170,'All Items'!$D170&gt;=G$219),"→",IF(AND('All Items'!$C170&gt;'All Items'!$D170,'All Items'!$C170&lt;=G$219),"→",""))))))))</f>
        <v/>
      </c>
      <c r="H172" s="49" t="str">
        <f>IF('All Items'!$F170=H$219,"★",IF('All Items'!$E170=H$219,"●",IF('All Items'!$F170=H$219,"★",IF('All Items'!$C170=H$219,"→",IF('All Items'!$D170=H$219,"→",IF(AND(H$219&gt;='All Items'!$C170,H$219&lt;='All Items'!$D170),"→",IF(AND('All Items'!$C170&gt;'All Items'!$D170,'All Items'!$D170&gt;=H$219),"→",IF(AND('All Items'!$C170&gt;'All Items'!$D170,'All Items'!$C170&lt;=H$219),"→",""))))))))</f>
        <v/>
      </c>
      <c r="I172" s="47" t="str">
        <f>IF('All Items'!$F170=I$219,"★",IF('All Items'!$E170=I$219,"●",IF('All Items'!$F170=I$219,"★",IF('All Items'!$C170=I$219,"→",IF('All Items'!$D170=I$219,"→",IF(AND(I$219&gt;='All Items'!$C170,I$219&lt;='All Items'!$D170),"→",IF(AND('All Items'!$C170&gt;'All Items'!$D170,'All Items'!$D170&gt;=I$219),"→",IF(AND('All Items'!$C170&gt;'All Items'!$D170,'All Items'!$C170&lt;=I$219),"→",""))))))))</f>
        <v/>
      </c>
      <c r="J172" s="49" t="str">
        <f>IF('All Items'!$F170=J$219,"★",IF('All Items'!$E170=J$219,"●",IF('All Items'!$F170=J$219,"★",IF('All Items'!$C170=J$219,"→",IF('All Items'!$D170=J$219,"→",IF(AND(J$219&gt;='All Items'!$C170,J$219&lt;='All Items'!$D170),"→",IF(AND('All Items'!$C170&gt;'All Items'!$D170,'All Items'!$D170&gt;=J$219),"→",IF(AND('All Items'!$C170&gt;'All Items'!$D170,'All Items'!$C170&lt;=J$219),"→",""))))))))</f>
        <v/>
      </c>
      <c r="K172" s="47" t="str">
        <f>IF('All Items'!$F170=K$219,"★",IF('All Items'!$E170=K$219,"●",IF('All Items'!$F170=K$219,"★",IF('All Items'!$C170=K$219,"→",IF('All Items'!$D170=K$219,"→",IF(AND(K$219&gt;='All Items'!$C170,K$219&lt;='All Items'!$D170),"→",IF(AND('All Items'!$C170&gt;'All Items'!$D170,'All Items'!$D170&gt;=K$219),"→",IF(AND('All Items'!$C170&gt;'All Items'!$D170,'All Items'!$C170&lt;=K$219),"→",""))))))))</f>
        <v/>
      </c>
      <c r="L172" s="49" t="str">
        <f>IF('All Items'!$F170=L$219,"★",IF('All Items'!$E170=L$219,"●",IF('All Items'!$F170=L$219,"★",IF('All Items'!$C170=L$219,"→",IF('All Items'!$D170=L$219,"→",IF(AND(L$219&gt;='All Items'!$C170,L$219&lt;='All Items'!$D170),"→",IF(AND('All Items'!$C170&gt;'All Items'!$D170,'All Items'!$D170&gt;=L$219),"→",IF(AND('All Items'!$C170&gt;'All Items'!$D170,'All Items'!$C170&lt;=L$219),"→",""))))))))</f>
        <v/>
      </c>
      <c r="M172" s="47" t="str">
        <f>IF('All Items'!$F170=M$219,"★",IF('All Items'!$E170=M$219,"●",IF('All Items'!$F170=M$219,"★",IF('All Items'!$C170=M$219,"→",IF('All Items'!$D170=M$219,"→",IF(AND(M$219&gt;='All Items'!$C170,M$219&lt;='All Items'!$D170),"→",IF(AND('All Items'!$C170&gt;'All Items'!$D170,'All Items'!$D170&gt;=M$219),"→",IF(AND('All Items'!$C170&gt;'All Items'!$D170,'All Items'!$C170&lt;=M$219),"→",""))))))))</f>
        <v/>
      </c>
      <c r="N172" s="49" t="str">
        <f>IF('All Items'!$F170=N$219,"★",IF('All Items'!$E170=N$219,"●",IF('All Items'!$F170=N$219,"★",IF('All Items'!$C170=N$219,"→",IF('All Items'!$D170=N$219,"→",IF(AND(N$219&gt;='All Items'!$C170,N$219&lt;='All Items'!$D170),"→",IF(AND('All Items'!$C170&gt;'All Items'!$D170,'All Items'!$D170&gt;=N$219),"→",IF(AND('All Items'!$C170&gt;'All Items'!$D170,'All Items'!$C170&lt;=N$219),"→",""))))))))</f>
        <v/>
      </c>
    </row>
    <row r="173" spans="1:14" x14ac:dyDescent="0.2">
      <c r="A173" s="133" t="str">
        <f>IF('All Items'!B171="","",HYPERLINK(VLOOKUP('All Items'!B171,Table26[],2,0),'All Items'!B171))</f>
        <v/>
      </c>
      <c r="B173" s="30" t="str">
        <f>IF('All Items'!A171="","",'All Items'!A171)</f>
        <v/>
      </c>
      <c r="C173" s="47" t="str">
        <f>IF('All Items'!$F171=C$219,"★",IF('All Items'!$E171=C$219,"●",IF('All Items'!$F171=C$219,"★",IF('All Items'!$C171=C$219,"→",IF('All Items'!$D171=C$219,"→",IF(AND(C$219&gt;='All Items'!$C171,C$219&lt;='All Items'!$D171),"→",IF(AND('All Items'!$C171&gt;'All Items'!$D171,'All Items'!$D171&gt;=C$219),"→",IF(AND('All Items'!$C171&gt;'All Items'!$D171,'All Items'!$C171&lt;=C$219),"→",""))))))))</f>
        <v/>
      </c>
      <c r="D173" s="49" t="str">
        <f>IF('All Items'!$F171=D$219,"★",IF('All Items'!$E171=D$219,"●",IF('All Items'!$F171=D$219,"★",IF('All Items'!$C171=D$219,"→",IF('All Items'!$D171=D$219,"→",IF(AND(D$219&gt;='All Items'!$C171,D$219&lt;='All Items'!$D171),"→",IF(AND('All Items'!$C171&gt;'All Items'!$D171,'All Items'!$D171&gt;=D$219),"→",IF(AND('All Items'!$C171&gt;'All Items'!$D171,'All Items'!$C171&lt;=D$219),"→",""))))))))</f>
        <v/>
      </c>
      <c r="E173" s="47" t="str">
        <f>IF('All Items'!$F171=E$219,"★",IF('All Items'!$E171=E$219,"●",IF('All Items'!$F171=E$219,"★",IF('All Items'!$C171=E$219,"→",IF('All Items'!$D171=E$219,"→",IF(AND(E$219&gt;='All Items'!$C171,E$219&lt;='All Items'!$D171),"→",IF(AND('All Items'!$C171&gt;'All Items'!$D171,'All Items'!$D171&gt;=E$219),"→",IF(AND('All Items'!$C171&gt;'All Items'!$D171,'All Items'!$C171&lt;=E$219),"→",""))))))))</f>
        <v/>
      </c>
      <c r="F173" s="49" t="str">
        <f>IF('All Items'!$F171=F$219,"★",IF('All Items'!$E171=F$219,"●",IF('All Items'!$F171=F$219,"★",IF('All Items'!$C171=F$219,"→",IF('All Items'!$D171=F$219,"→",IF(AND(F$219&gt;='All Items'!$C171,F$219&lt;='All Items'!$D171),"→",IF(AND('All Items'!$C171&gt;'All Items'!$D171,'All Items'!$D171&gt;=F$219),"→",IF(AND('All Items'!$C171&gt;'All Items'!$D171,'All Items'!$C171&lt;=F$219),"→",""))))))))</f>
        <v/>
      </c>
      <c r="G173" s="47" t="str">
        <f>IF('All Items'!$F171=G$219,"★",IF('All Items'!$E171=G$219,"●",IF('All Items'!$F171=G$219,"★",IF('All Items'!$C171=G$219,"→",IF('All Items'!$D171=G$219,"→",IF(AND(G$219&gt;='All Items'!$C171,G$219&lt;='All Items'!$D171),"→",IF(AND('All Items'!$C171&gt;'All Items'!$D171,'All Items'!$D171&gt;=G$219),"→",IF(AND('All Items'!$C171&gt;'All Items'!$D171,'All Items'!$C171&lt;=G$219),"→",""))))))))</f>
        <v/>
      </c>
      <c r="H173" s="49" t="str">
        <f>IF('All Items'!$F171=H$219,"★",IF('All Items'!$E171=H$219,"●",IF('All Items'!$F171=H$219,"★",IF('All Items'!$C171=H$219,"→",IF('All Items'!$D171=H$219,"→",IF(AND(H$219&gt;='All Items'!$C171,H$219&lt;='All Items'!$D171),"→",IF(AND('All Items'!$C171&gt;'All Items'!$D171,'All Items'!$D171&gt;=H$219),"→",IF(AND('All Items'!$C171&gt;'All Items'!$D171,'All Items'!$C171&lt;=H$219),"→",""))))))))</f>
        <v/>
      </c>
      <c r="I173" s="47" t="str">
        <f>IF('All Items'!$F171=I$219,"★",IF('All Items'!$E171=I$219,"●",IF('All Items'!$F171=I$219,"★",IF('All Items'!$C171=I$219,"→",IF('All Items'!$D171=I$219,"→",IF(AND(I$219&gt;='All Items'!$C171,I$219&lt;='All Items'!$D171),"→",IF(AND('All Items'!$C171&gt;'All Items'!$D171,'All Items'!$D171&gt;=I$219),"→",IF(AND('All Items'!$C171&gt;'All Items'!$D171,'All Items'!$C171&lt;=I$219),"→",""))))))))</f>
        <v/>
      </c>
      <c r="J173" s="49" t="str">
        <f>IF('All Items'!$F171=J$219,"★",IF('All Items'!$E171=J$219,"●",IF('All Items'!$F171=J$219,"★",IF('All Items'!$C171=J$219,"→",IF('All Items'!$D171=J$219,"→",IF(AND(J$219&gt;='All Items'!$C171,J$219&lt;='All Items'!$D171),"→",IF(AND('All Items'!$C171&gt;'All Items'!$D171,'All Items'!$D171&gt;=J$219),"→",IF(AND('All Items'!$C171&gt;'All Items'!$D171,'All Items'!$C171&lt;=J$219),"→",""))))))))</f>
        <v/>
      </c>
      <c r="K173" s="47" t="str">
        <f>IF('All Items'!$F171=K$219,"★",IF('All Items'!$E171=K$219,"●",IF('All Items'!$F171=K$219,"★",IF('All Items'!$C171=K$219,"→",IF('All Items'!$D171=K$219,"→",IF(AND(K$219&gt;='All Items'!$C171,K$219&lt;='All Items'!$D171),"→",IF(AND('All Items'!$C171&gt;'All Items'!$D171,'All Items'!$D171&gt;=K$219),"→",IF(AND('All Items'!$C171&gt;'All Items'!$D171,'All Items'!$C171&lt;=K$219),"→",""))))))))</f>
        <v/>
      </c>
      <c r="L173" s="49" t="str">
        <f>IF('All Items'!$F171=L$219,"★",IF('All Items'!$E171=L$219,"●",IF('All Items'!$F171=L$219,"★",IF('All Items'!$C171=L$219,"→",IF('All Items'!$D171=L$219,"→",IF(AND(L$219&gt;='All Items'!$C171,L$219&lt;='All Items'!$D171),"→",IF(AND('All Items'!$C171&gt;'All Items'!$D171,'All Items'!$D171&gt;=L$219),"→",IF(AND('All Items'!$C171&gt;'All Items'!$D171,'All Items'!$C171&lt;=L$219),"→",""))))))))</f>
        <v/>
      </c>
      <c r="M173" s="47" t="str">
        <f>IF('All Items'!$F171=M$219,"★",IF('All Items'!$E171=M$219,"●",IF('All Items'!$F171=M$219,"★",IF('All Items'!$C171=M$219,"→",IF('All Items'!$D171=M$219,"→",IF(AND(M$219&gt;='All Items'!$C171,M$219&lt;='All Items'!$D171),"→",IF(AND('All Items'!$C171&gt;'All Items'!$D171,'All Items'!$D171&gt;=M$219),"→",IF(AND('All Items'!$C171&gt;'All Items'!$D171,'All Items'!$C171&lt;=M$219),"→",""))))))))</f>
        <v/>
      </c>
      <c r="N173" s="49" t="str">
        <f>IF('All Items'!$F171=N$219,"★",IF('All Items'!$E171=N$219,"●",IF('All Items'!$F171=N$219,"★",IF('All Items'!$C171=N$219,"→",IF('All Items'!$D171=N$219,"→",IF(AND(N$219&gt;='All Items'!$C171,N$219&lt;='All Items'!$D171),"→",IF(AND('All Items'!$C171&gt;'All Items'!$D171,'All Items'!$D171&gt;=N$219),"→",IF(AND('All Items'!$C171&gt;'All Items'!$D171,'All Items'!$C171&lt;=N$219),"→",""))))))))</f>
        <v/>
      </c>
    </row>
    <row r="174" spans="1:14" x14ac:dyDescent="0.2">
      <c r="A174" s="133" t="str">
        <f>IF('All Items'!B172="","",HYPERLINK(VLOOKUP('All Items'!B172,Table26[],2,0),'All Items'!B172))</f>
        <v/>
      </c>
      <c r="B174" s="30" t="str">
        <f>IF('All Items'!A172="","",'All Items'!A172)</f>
        <v/>
      </c>
      <c r="C174" s="47" t="str">
        <f>IF('All Items'!$F172=C$219,"★",IF('All Items'!$E172=C$219,"●",IF('All Items'!$F172=C$219,"★",IF('All Items'!$C172=C$219,"→",IF('All Items'!$D172=C$219,"→",IF(AND(C$219&gt;='All Items'!$C172,C$219&lt;='All Items'!$D172),"→",IF(AND('All Items'!$C172&gt;'All Items'!$D172,'All Items'!$D172&gt;=C$219),"→",IF(AND('All Items'!$C172&gt;'All Items'!$D172,'All Items'!$C172&lt;=C$219),"→",""))))))))</f>
        <v/>
      </c>
      <c r="D174" s="49" t="str">
        <f>IF('All Items'!$F172=D$219,"★",IF('All Items'!$E172=D$219,"●",IF('All Items'!$F172=D$219,"★",IF('All Items'!$C172=D$219,"→",IF('All Items'!$D172=D$219,"→",IF(AND(D$219&gt;='All Items'!$C172,D$219&lt;='All Items'!$D172),"→",IF(AND('All Items'!$C172&gt;'All Items'!$D172,'All Items'!$D172&gt;=D$219),"→",IF(AND('All Items'!$C172&gt;'All Items'!$D172,'All Items'!$C172&lt;=D$219),"→",""))))))))</f>
        <v/>
      </c>
      <c r="E174" s="47" t="str">
        <f>IF('All Items'!$F172=E$219,"★",IF('All Items'!$E172=E$219,"●",IF('All Items'!$F172=E$219,"★",IF('All Items'!$C172=E$219,"→",IF('All Items'!$D172=E$219,"→",IF(AND(E$219&gt;='All Items'!$C172,E$219&lt;='All Items'!$D172),"→",IF(AND('All Items'!$C172&gt;'All Items'!$D172,'All Items'!$D172&gt;=E$219),"→",IF(AND('All Items'!$C172&gt;'All Items'!$D172,'All Items'!$C172&lt;=E$219),"→",""))))))))</f>
        <v/>
      </c>
      <c r="F174" s="49" t="str">
        <f>IF('All Items'!$F172=F$219,"★",IF('All Items'!$E172=F$219,"●",IF('All Items'!$F172=F$219,"★",IF('All Items'!$C172=F$219,"→",IF('All Items'!$D172=F$219,"→",IF(AND(F$219&gt;='All Items'!$C172,F$219&lt;='All Items'!$D172),"→",IF(AND('All Items'!$C172&gt;'All Items'!$D172,'All Items'!$D172&gt;=F$219),"→",IF(AND('All Items'!$C172&gt;'All Items'!$D172,'All Items'!$C172&lt;=F$219),"→",""))))))))</f>
        <v/>
      </c>
      <c r="G174" s="47" t="str">
        <f>IF('All Items'!$F172=G$219,"★",IF('All Items'!$E172=G$219,"●",IF('All Items'!$F172=G$219,"★",IF('All Items'!$C172=G$219,"→",IF('All Items'!$D172=G$219,"→",IF(AND(G$219&gt;='All Items'!$C172,G$219&lt;='All Items'!$D172),"→",IF(AND('All Items'!$C172&gt;'All Items'!$D172,'All Items'!$D172&gt;=G$219),"→",IF(AND('All Items'!$C172&gt;'All Items'!$D172,'All Items'!$C172&lt;=G$219),"→",""))))))))</f>
        <v/>
      </c>
      <c r="H174" s="49" t="str">
        <f>IF('All Items'!$F172=H$219,"★",IF('All Items'!$E172=H$219,"●",IF('All Items'!$F172=H$219,"★",IF('All Items'!$C172=H$219,"→",IF('All Items'!$D172=H$219,"→",IF(AND(H$219&gt;='All Items'!$C172,H$219&lt;='All Items'!$D172),"→",IF(AND('All Items'!$C172&gt;'All Items'!$D172,'All Items'!$D172&gt;=H$219),"→",IF(AND('All Items'!$C172&gt;'All Items'!$D172,'All Items'!$C172&lt;=H$219),"→",""))))))))</f>
        <v/>
      </c>
      <c r="I174" s="47" t="str">
        <f>IF('All Items'!$F172=I$219,"★",IF('All Items'!$E172=I$219,"●",IF('All Items'!$F172=I$219,"★",IF('All Items'!$C172=I$219,"→",IF('All Items'!$D172=I$219,"→",IF(AND(I$219&gt;='All Items'!$C172,I$219&lt;='All Items'!$D172),"→",IF(AND('All Items'!$C172&gt;'All Items'!$D172,'All Items'!$D172&gt;=I$219),"→",IF(AND('All Items'!$C172&gt;'All Items'!$D172,'All Items'!$C172&lt;=I$219),"→",""))))))))</f>
        <v/>
      </c>
      <c r="J174" s="49" t="str">
        <f>IF('All Items'!$F172=J$219,"★",IF('All Items'!$E172=J$219,"●",IF('All Items'!$F172=J$219,"★",IF('All Items'!$C172=J$219,"→",IF('All Items'!$D172=J$219,"→",IF(AND(J$219&gt;='All Items'!$C172,J$219&lt;='All Items'!$D172),"→",IF(AND('All Items'!$C172&gt;'All Items'!$D172,'All Items'!$D172&gt;=J$219),"→",IF(AND('All Items'!$C172&gt;'All Items'!$D172,'All Items'!$C172&lt;=J$219),"→",""))))))))</f>
        <v/>
      </c>
      <c r="K174" s="47" t="str">
        <f>IF('All Items'!$F172=K$219,"★",IF('All Items'!$E172=K$219,"●",IF('All Items'!$F172=K$219,"★",IF('All Items'!$C172=K$219,"→",IF('All Items'!$D172=K$219,"→",IF(AND(K$219&gt;='All Items'!$C172,K$219&lt;='All Items'!$D172),"→",IF(AND('All Items'!$C172&gt;'All Items'!$D172,'All Items'!$D172&gt;=K$219),"→",IF(AND('All Items'!$C172&gt;'All Items'!$D172,'All Items'!$C172&lt;=K$219),"→",""))))))))</f>
        <v/>
      </c>
      <c r="L174" s="49" t="str">
        <f>IF('All Items'!$F172=L$219,"★",IF('All Items'!$E172=L$219,"●",IF('All Items'!$F172=L$219,"★",IF('All Items'!$C172=L$219,"→",IF('All Items'!$D172=L$219,"→",IF(AND(L$219&gt;='All Items'!$C172,L$219&lt;='All Items'!$D172),"→",IF(AND('All Items'!$C172&gt;'All Items'!$D172,'All Items'!$D172&gt;=L$219),"→",IF(AND('All Items'!$C172&gt;'All Items'!$D172,'All Items'!$C172&lt;=L$219),"→",""))))))))</f>
        <v/>
      </c>
      <c r="M174" s="47" t="str">
        <f>IF('All Items'!$F172=M$219,"★",IF('All Items'!$E172=M$219,"●",IF('All Items'!$F172=M$219,"★",IF('All Items'!$C172=M$219,"→",IF('All Items'!$D172=M$219,"→",IF(AND(M$219&gt;='All Items'!$C172,M$219&lt;='All Items'!$D172),"→",IF(AND('All Items'!$C172&gt;'All Items'!$D172,'All Items'!$D172&gt;=M$219),"→",IF(AND('All Items'!$C172&gt;'All Items'!$D172,'All Items'!$C172&lt;=M$219),"→",""))))))))</f>
        <v/>
      </c>
      <c r="N174" s="49" t="str">
        <f>IF('All Items'!$F172=N$219,"★",IF('All Items'!$E172=N$219,"●",IF('All Items'!$F172=N$219,"★",IF('All Items'!$C172=N$219,"→",IF('All Items'!$D172=N$219,"→",IF(AND(N$219&gt;='All Items'!$C172,N$219&lt;='All Items'!$D172),"→",IF(AND('All Items'!$C172&gt;'All Items'!$D172,'All Items'!$D172&gt;=N$219),"→",IF(AND('All Items'!$C172&gt;'All Items'!$D172,'All Items'!$C172&lt;=N$219),"→",""))))))))</f>
        <v/>
      </c>
    </row>
    <row r="175" spans="1:14" x14ac:dyDescent="0.2">
      <c r="A175" s="133" t="str">
        <f>IF('All Items'!B173="","",HYPERLINK(VLOOKUP('All Items'!B173,Table26[],2,0),'All Items'!B173))</f>
        <v/>
      </c>
      <c r="B175" s="30" t="str">
        <f>IF('All Items'!A173="","",'All Items'!A173)</f>
        <v/>
      </c>
      <c r="C175" s="47" t="str">
        <f>IF('All Items'!$F173=C$219,"★",IF('All Items'!$E173=C$219,"●",IF('All Items'!$F173=C$219,"★",IF('All Items'!$C173=C$219,"→",IF('All Items'!$D173=C$219,"→",IF(AND(C$219&gt;='All Items'!$C173,C$219&lt;='All Items'!$D173),"→",IF(AND('All Items'!$C173&gt;'All Items'!$D173,'All Items'!$D173&gt;=C$219),"→",IF(AND('All Items'!$C173&gt;'All Items'!$D173,'All Items'!$C173&lt;=C$219),"→",""))))))))</f>
        <v/>
      </c>
      <c r="D175" s="49" t="str">
        <f>IF('All Items'!$F173=D$219,"★",IF('All Items'!$E173=D$219,"●",IF('All Items'!$F173=D$219,"★",IF('All Items'!$C173=D$219,"→",IF('All Items'!$D173=D$219,"→",IF(AND(D$219&gt;='All Items'!$C173,D$219&lt;='All Items'!$D173),"→",IF(AND('All Items'!$C173&gt;'All Items'!$D173,'All Items'!$D173&gt;=D$219),"→",IF(AND('All Items'!$C173&gt;'All Items'!$D173,'All Items'!$C173&lt;=D$219),"→",""))))))))</f>
        <v/>
      </c>
      <c r="E175" s="47" t="str">
        <f>IF('All Items'!$F173=E$219,"★",IF('All Items'!$E173=E$219,"●",IF('All Items'!$F173=E$219,"★",IF('All Items'!$C173=E$219,"→",IF('All Items'!$D173=E$219,"→",IF(AND(E$219&gt;='All Items'!$C173,E$219&lt;='All Items'!$D173),"→",IF(AND('All Items'!$C173&gt;'All Items'!$D173,'All Items'!$D173&gt;=E$219),"→",IF(AND('All Items'!$C173&gt;'All Items'!$D173,'All Items'!$C173&lt;=E$219),"→",""))))))))</f>
        <v/>
      </c>
      <c r="F175" s="49" t="str">
        <f>IF('All Items'!$F173=F$219,"★",IF('All Items'!$E173=F$219,"●",IF('All Items'!$F173=F$219,"★",IF('All Items'!$C173=F$219,"→",IF('All Items'!$D173=F$219,"→",IF(AND(F$219&gt;='All Items'!$C173,F$219&lt;='All Items'!$D173),"→",IF(AND('All Items'!$C173&gt;'All Items'!$D173,'All Items'!$D173&gt;=F$219),"→",IF(AND('All Items'!$C173&gt;'All Items'!$D173,'All Items'!$C173&lt;=F$219),"→",""))))))))</f>
        <v/>
      </c>
      <c r="G175" s="47" t="str">
        <f>IF('All Items'!$F173=G$219,"★",IF('All Items'!$E173=G$219,"●",IF('All Items'!$F173=G$219,"★",IF('All Items'!$C173=G$219,"→",IF('All Items'!$D173=G$219,"→",IF(AND(G$219&gt;='All Items'!$C173,G$219&lt;='All Items'!$D173),"→",IF(AND('All Items'!$C173&gt;'All Items'!$D173,'All Items'!$D173&gt;=G$219),"→",IF(AND('All Items'!$C173&gt;'All Items'!$D173,'All Items'!$C173&lt;=G$219),"→",""))))))))</f>
        <v/>
      </c>
      <c r="H175" s="49" t="str">
        <f>IF('All Items'!$F173=H$219,"★",IF('All Items'!$E173=H$219,"●",IF('All Items'!$F173=H$219,"★",IF('All Items'!$C173=H$219,"→",IF('All Items'!$D173=H$219,"→",IF(AND(H$219&gt;='All Items'!$C173,H$219&lt;='All Items'!$D173),"→",IF(AND('All Items'!$C173&gt;'All Items'!$D173,'All Items'!$D173&gt;=H$219),"→",IF(AND('All Items'!$C173&gt;'All Items'!$D173,'All Items'!$C173&lt;=H$219),"→",""))))))))</f>
        <v/>
      </c>
      <c r="I175" s="47" t="str">
        <f>IF('All Items'!$F173=I$219,"★",IF('All Items'!$E173=I$219,"●",IF('All Items'!$F173=I$219,"★",IF('All Items'!$C173=I$219,"→",IF('All Items'!$D173=I$219,"→",IF(AND(I$219&gt;='All Items'!$C173,I$219&lt;='All Items'!$D173),"→",IF(AND('All Items'!$C173&gt;'All Items'!$D173,'All Items'!$D173&gt;=I$219),"→",IF(AND('All Items'!$C173&gt;'All Items'!$D173,'All Items'!$C173&lt;=I$219),"→",""))))))))</f>
        <v/>
      </c>
      <c r="J175" s="49" t="str">
        <f>IF('All Items'!$F173=J$219,"★",IF('All Items'!$E173=J$219,"●",IF('All Items'!$F173=J$219,"★",IF('All Items'!$C173=J$219,"→",IF('All Items'!$D173=J$219,"→",IF(AND(J$219&gt;='All Items'!$C173,J$219&lt;='All Items'!$D173),"→",IF(AND('All Items'!$C173&gt;'All Items'!$D173,'All Items'!$D173&gt;=J$219),"→",IF(AND('All Items'!$C173&gt;'All Items'!$D173,'All Items'!$C173&lt;=J$219),"→",""))))))))</f>
        <v/>
      </c>
      <c r="K175" s="47" t="str">
        <f>IF('All Items'!$F173=K$219,"★",IF('All Items'!$E173=K$219,"●",IF('All Items'!$F173=K$219,"★",IF('All Items'!$C173=K$219,"→",IF('All Items'!$D173=K$219,"→",IF(AND(K$219&gt;='All Items'!$C173,K$219&lt;='All Items'!$D173),"→",IF(AND('All Items'!$C173&gt;'All Items'!$D173,'All Items'!$D173&gt;=K$219),"→",IF(AND('All Items'!$C173&gt;'All Items'!$D173,'All Items'!$C173&lt;=K$219),"→",""))))))))</f>
        <v/>
      </c>
      <c r="L175" s="49" t="str">
        <f>IF('All Items'!$F173=L$219,"★",IF('All Items'!$E173=L$219,"●",IF('All Items'!$F173=L$219,"★",IF('All Items'!$C173=L$219,"→",IF('All Items'!$D173=L$219,"→",IF(AND(L$219&gt;='All Items'!$C173,L$219&lt;='All Items'!$D173),"→",IF(AND('All Items'!$C173&gt;'All Items'!$D173,'All Items'!$D173&gt;=L$219),"→",IF(AND('All Items'!$C173&gt;'All Items'!$D173,'All Items'!$C173&lt;=L$219),"→",""))))))))</f>
        <v/>
      </c>
      <c r="M175" s="47" t="str">
        <f>IF('All Items'!$F173=M$219,"★",IF('All Items'!$E173=M$219,"●",IF('All Items'!$F173=M$219,"★",IF('All Items'!$C173=M$219,"→",IF('All Items'!$D173=M$219,"→",IF(AND(M$219&gt;='All Items'!$C173,M$219&lt;='All Items'!$D173),"→",IF(AND('All Items'!$C173&gt;'All Items'!$D173,'All Items'!$D173&gt;=M$219),"→",IF(AND('All Items'!$C173&gt;'All Items'!$D173,'All Items'!$C173&lt;=M$219),"→",""))))))))</f>
        <v/>
      </c>
      <c r="N175" s="49" t="str">
        <f>IF('All Items'!$F173=N$219,"★",IF('All Items'!$E173=N$219,"●",IF('All Items'!$F173=N$219,"★",IF('All Items'!$C173=N$219,"→",IF('All Items'!$D173=N$219,"→",IF(AND(N$219&gt;='All Items'!$C173,N$219&lt;='All Items'!$D173),"→",IF(AND('All Items'!$C173&gt;'All Items'!$D173,'All Items'!$D173&gt;=N$219),"→",IF(AND('All Items'!$C173&gt;'All Items'!$D173,'All Items'!$C173&lt;=N$219),"→",""))))))))</f>
        <v/>
      </c>
    </row>
    <row r="176" spans="1:14" x14ac:dyDescent="0.2">
      <c r="A176" s="133" t="str">
        <f>IF('All Items'!B174="","",HYPERLINK(VLOOKUP('All Items'!B174,Table26[],2,0),'All Items'!B174))</f>
        <v/>
      </c>
      <c r="B176" s="30" t="str">
        <f>IF('All Items'!A174="","",'All Items'!A174)</f>
        <v/>
      </c>
      <c r="C176" s="47" t="str">
        <f>IF('All Items'!$F174=C$219,"★",IF('All Items'!$E174=C$219,"●",IF('All Items'!$F174=C$219,"★",IF('All Items'!$C174=C$219,"→",IF('All Items'!$D174=C$219,"→",IF(AND(C$219&gt;='All Items'!$C174,C$219&lt;='All Items'!$D174),"→",IF(AND('All Items'!$C174&gt;'All Items'!$D174,'All Items'!$D174&gt;=C$219),"→",IF(AND('All Items'!$C174&gt;'All Items'!$D174,'All Items'!$C174&lt;=C$219),"→",""))))))))</f>
        <v/>
      </c>
      <c r="D176" s="49" t="str">
        <f>IF('All Items'!$F174=D$219,"★",IF('All Items'!$E174=D$219,"●",IF('All Items'!$F174=D$219,"★",IF('All Items'!$C174=D$219,"→",IF('All Items'!$D174=D$219,"→",IF(AND(D$219&gt;='All Items'!$C174,D$219&lt;='All Items'!$D174),"→",IF(AND('All Items'!$C174&gt;'All Items'!$D174,'All Items'!$D174&gt;=D$219),"→",IF(AND('All Items'!$C174&gt;'All Items'!$D174,'All Items'!$C174&lt;=D$219),"→",""))))))))</f>
        <v/>
      </c>
      <c r="E176" s="47" t="str">
        <f>IF('All Items'!$F174=E$219,"★",IF('All Items'!$E174=E$219,"●",IF('All Items'!$F174=E$219,"★",IF('All Items'!$C174=E$219,"→",IF('All Items'!$D174=E$219,"→",IF(AND(E$219&gt;='All Items'!$C174,E$219&lt;='All Items'!$D174),"→",IF(AND('All Items'!$C174&gt;'All Items'!$D174,'All Items'!$D174&gt;=E$219),"→",IF(AND('All Items'!$C174&gt;'All Items'!$D174,'All Items'!$C174&lt;=E$219),"→",""))))))))</f>
        <v/>
      </c>
      <c r="F176" s="49" t="str">
        <f>IF('All Items'!$F174=F$219,"★",IF('All Items'!$E174=F$219,"●",IF('All Items'!$F174=F$219,"★",IF('All Items'!$C174=F$219,"→",IF('All Items'!$D174=F$219,"→",IF(AND(F$219&gt;='All Items'!$C174,F$219&lt;='All Items'!$D174),"→",IF(AND('All Items'!$C174&gt;'All Items'!$D174,'All Items'!$D174&gt;=F$219),"→",IF(AND('All Items'!$C174&gt;'All Items'!$D174,'All Items'!$C174&lt;=F$219),"→",""))))))))</f>
        <v/>
      </c>
      <c r="G176" s="47" t="str">
        <f>IF('All Items'!$F174=G$219,"★",IF('All Items'!$E174=G$219,"●",IF('All Items'!$F174=G$219,"★",IF('All Items'!$C174=G$219,"→",IF('All Items'!$D174=G$219,"→",IF(AND(G$219&gt;='All Items'!$C174,G$219&lt;='All Items'!$D174),"→",IF(AND('All Items'!$C174&gt;'All Items'!$D174,'All Items'!$D174&gt;=G$219),"→",IF(AND('All Items'!$C174&gt;'All Items'!$D174,'All Items'!$C174&lt;=G$219),"→",""))))))))</f>
        <v/>
      </c>
      <c r="H176" s="49" t="str">
        <f>IF('All Items'!$F174=H$219,"★",IF('All Items'!$E174=H$219,"●",IF('All Items'!$F174=H$219,"★",IF('All Items'!$C174=H$219,"→",IF('All Items'!$D174=H$219,"→",IF(AND(H$219&gt;='All Items'!$C174,H$219&lt;='All Items'!$D174),"→",IF(AND('All Items'!$C174&gt;'All Items'!$D174,'All Items'!$D174&gt;=H$219),"→",IF(AND('All Items'!$C174&gt;'All Items'!$D174,'All Items'!$C174&lt;=H$219),"→",""))))))))</f>
        <v/>
      </c>
      <c r="I176" s="47" t="str">
        <f>IF('All Items'!$F174=I$219,"★",IF('All Items'!$E174=I$219,"●",IF('All Items'!$F174=I$219,"★",IF('All Items'!$C174=I$219,"→",IF('All Items'!$D174=I$219,"→",IF(AND(I$219&gt;='All Items'!$C174,I$219&lt;='All Items'!$D174),"→",IF(AND('All Items'!$C174&gt;'All Items'!$D174,'All Items'!$D174&gt;=I$219),"→",IF(AND('All Items'!$C174&gt;'All Items'!$D174,'All Items'!$C174&lt;=I$219),"→",""))))))))</f>
        <v/>
      </c>
      <c r="J176" s="49" t="str">
        <f>IF('All Items'!$F174=J$219,"★",IF('All Items'!$E174=J$219,"●",IF('All Items'!$F174=J$219,"★",IF('All Items'!$C174=J$219,"→",IF('All Items'!$D174=J$219,"→",IF(AND(J$219&gt;='All Items'!$C174,J$219&lt;='All Items'!$D174),"→",IF(AND('All Items'!$C174&gt;'All Items'!$D174,'All Items'!$D174&gt;=J$219),"→",IF(AND('All Items'!$C174&gt;'All Items'!$D174,'All Items'!$C174&lt;=J$219),"→",""))))))))</f>
        <v/>
      </c>
      <c r="K176" s="47" t="str">
        <f>IF('All Items'!$F174=K$219,"★",IF('All Items'!$E174=K$219,"●",IF('All Items'!$F174=K$219,"★",IF('All Items'!$C174=K$219,"→",IF('All Items'!$D174=K$219,"→",IF(AND(K$219&gt;='All Items'!$C174,K$219&lt;='All Items'!$D174),"→",IF(AND('All Items'!$C174&gt;'All Items'!$D174,'All Items'!$D174&gt;=K$219),"→",IF(AND('All Items'!$C174&gt;'All Items'!$D174,'All Items'!$C174&lt;=K$219),"→",""))))))))</f>
        <v/>
      </c>
      <c r="L176" s="49" t="str">
        <f>IF('All Items'!$F174=L$219,"★",IF('All Items'!$E174=L$219,"●",IF('All Items'!$F174=L$219,"★",IF('All Items'!$C174=L$219,"→",IF('All Items'!$D174=L$219,"→",IF(AND(L$219&gt;='All Items'!$C174,L$219&lt;='All Items'!$D174),"→",IF(AND('All Items'!$C174&gt;'All Items'!$D174,'All Items'!$D174&gt;=L$219),"→",IF(AND('All Items'!$C174&gt;'All Items'!$D174,'All Items'!$C174&lt;=L$219),"→",""))))))))</f>
        <v/>
      </c>
      <c r="M176" s="47" t="str">
        <f>IF('All Items'!$F174=M$219,"★",IF('All Items'!$E174=M$219,"●",IF('All Items'!$F174=M$219,"★",IF('All Items'!$C174=M$219,"→",IF('All Items'!$D174=M$219,"→",IF(AND(M$219&gt;='All Items'!$C174,M$219&lt;='All Items'!$D174),"→",IF(AND('All Items'!$C174&gt;'All Items'!$D174,'All Items'!$D174&gt;=M$219),"→",IF(AND('All Items'!$C174&gt;'All Items'!$D174,'All Items'!$C174&lt;=M$219),"→",""))))))))</f>
        <v/>
      </c>
      <c r="N176" s="49" t="str">
        <f>IF('All Items'!$F174=N$219,"★",IF('All Items'!$E174=N$219,"●",IF('All Items'!$F174=N$219,"★",IF('All Items'!$C174=N$219,"→",IF('All Items'!$D174=N$219,"→",IF(AND(N$219&gt;='All Items'!$C174,N$219&lt;='All Items'!$D174),"→",IF(AND('All Items'!$C174&gt;'All Items'!$D174,'All Items'!$D174&gt;=N$219),"→",IF(AND('All Items'!$C174&gt;'All Items'!$D174,'All Items'!$C174&lt;=N$219),"→",""))))))))</f>
        <v/>
      </c>
    </row>
    <row r="177" spans="1:14" x14ac:dyDescent="0.2">
      <c r="A177" s="133" t="str">
        <f>IF('All Items'!B175="","",HYPERLINK(VLOOKUP('All Items'!B175,Table26[],2,0),'All Items'!B175))</f>
        <v/>
      </c>
      <c r="B177" s="30" t="str">
        <f>IF('All Items'!A175="","",'All Items'!A175)</f>
        <v/>
      </c>
      <c r="C177" s="47" t="str">
        <f>IF('All Items'!$F175=C$219,"★",IF('All Items'!$E175=C$219,"●",IF('All Items'!$F175=C$219,"★",IF('All Items'!$C175=C$219,"→",IF('All Items'!$D175=C$219,"→",IF(AND(C$219&gt;='All Items'!$C175,C$219&lt;='All Items'!$D175),"→",IF(AND('All Items'!$C175&gt;'All Items'!$D175,'All Items'!$D175&gt;=C$219),"→",IF(AND('All Items'!$C175&gt;'All Items'!$D175,'All Items'!$C175&lt;=C$219),"→",""))))))))</f>
        <v/>
      </c>
      <c r="D177" s="49" t="str">
        <f>IF('All Items'!$F175=D$219,"★",IF('All Items'!$E175=D$219,"●",IF('All Items'!$F175=D$219,"★",IF('All Items'!$C175=D$219,"→",IF('All Items'!$D175=D$219,"→",IF(AND(D$219&gt;='All Items'!$C175,D$219&lt;='All Items'!$D175),"→",IF(AND('All Items'!$C175&gt;'All Items'!$D175,'All Items'!$D175&gt;=D$219),"→",IF(AND('All Items'!$C175&gt;'All Items'!$D175,'All Items'!$C175&lt;=D$219),"→",""))))))))</f>
        <v/>
      </c>
      <c r="E177" s="47" t="str">
        <f>IF('All Items'!$F175=E$219,"★",IF('All Items'!$E175=E$219,"●",IF('All Items'!$F175=E$219,"★",IF('All Items'!$C175=E$219,"→",IF('All Items'!$D175=E$219,"→",IF(AND(E$219&gt;='All Items'!$C175,E$219&lt;='All Items'!$D175),"→",IF(AND('All Items'!$C175&gt;'All Items'!$D175,'All Items'!$D175&gt;=E$219),"→",IF(AND('All Items'!$C175&gt;'All Items'!$D175,'All Items'!$C175&lt;=E$219),"→",""))))))))</f>
        <v/>
      </c>
      <c r="F177" s="49" t="str">
        <f>IF('All Items'!$F175=F$219,"★",IF('All Items'!$E175=F$219,"●",IF('All Items'!$F175=F$219,"★",IF('All Items'!$C175=F$219,"→",IF('All Items'!$D175=F$219,"→",IF(AND(F$219&gt;='All Items'!$C175,F$219&lt;='All Items'!$D175),"→",IF(AND('All Items'!$C175&gt;'All Items'!$D175,'All Items'!$D175&gt;=F$219),"→",IF(AND('All Items'!$C175&gt;'All Items'!$D175,'All Items'!$C175&lt;=F$219),"→",""))))))))</f>
        <v/>
      </c>
      <c r="G177" s="47" t="str">
        <f>IF('All Items'!$F175=G$219,"★",IF('All Items'!$E175=G$219,"●",IF('All Items'!$F175=G$219,"★",IF('All Items'!$C175=G$219,"→",IF('All Items'!$D175=G$219,"→",IF(AND(G$219&gt;='All Items'!$C175,G$219&lt;='All Items'!$D175),"→",IF(AND('All Items'!$C175&gt;'All Items'!$D175,'All Items'!$D175&gt;=G$219),"→",IF(AND('All Items'!$C175&gt;'All Items'!$D175,'All Items'!$C175&lt;=G$219),"→",""))))))))</f>
        <v/>
      </c>
      <c r="H177" s="49" t="str">
        <f>IF('All Items'!$F175=H$219,"★",IF('All Items'!$E175=H$219,"●",IF('All Items'!$F175=H$219,"★",IF('All Items'!$C175=H$219,"→",IF('All Items'!$D175=H$219,"→",IF(AND(H$219&gt;='All Items'!$C175,H$219&lt;='All Items'!$D175),"→",IF(AND('All Items'!$C175&gt;'All Items'!$D175,'All Items'!$D175&gt;=H$219),"→",IF(AND('All Items'!$C175&gt;'All Items'!$D175,'All Items'!$C175&lt;=H$219),"→",""))))))))</f>
        <v/>
      </c>
      <c r="I177" s="47" t="str">
        <f>IF('All Items'!$F175=I$219,"★",IF('All Items'!$E175=I$219,"●",IF('All Items'!$F175=I$219,"★",IF('All Items'!$C175=I$219,"→",IF('All Items'!$D175=I$219,"→",IF(AND(I$219&gt;='All Items'!$C175,I$219&lt;='All Items'!$D175),"→",IF(AND('All Items'!$C175&gt;'All Items'!$D175,'All Items'!$D175&gt;=I$219),"→",IF(AND('All Items'!$C175&gt;'All Items'!$D175,'All Items'!$C175&lt;=I$219),"→",""))))))))</f>
        <v/>
      </c>
      <c r="J177" s="49" t="str">
        <f>IF('All Items'!$F175=J$219,"★",IF('All Items'!$E175=J$219,"●",IF('All Items'!$F175=J$219,"★",IF('All Items'!$C175=J$219,"→",IF('All Items'!$D175=J$219,"→",IF(AND(J$219&gt;='All Items'!$C175,J$219&lt;='All Items'!$D175),"→",IF(AND('All Items'!$C175&gt;'All Items'!$D175,'All Items'!$D175&gt;=J$219),"→",IF(AND('All Items'!$C175&gt;'All Items'!$D175,'All Items'!$C175&lt;=J$219),"→",""))))))))</f>
        <v/>
      </c>
      <c r="K177" s="47" t="str">
        <f>IF('All Items'!$F175=K$219,"★",IF('All Items'!$E175=K$219,"●",IF('All Items'!$F175=K$219,"★",IF('All Items'!$C175=K$219,"→",IF('All Items'!$D175=K$219,"→",IF(AND(K$219&gt;='All Items'!$C175,K$219&lt;='All Items'!$D175),"→",IF(AND('All Items'!$C175&gt;'All Items'!$D175,'All Items'!$D175&gt;=K$219),"→",IF(AND('All Items'!$C175&gt;'All Items'!$D175,'All Items'!$C175&lt;=K$219),"→",""))))))))</f>
        <v/>
      </c>
      <c r="L177" s="49" t="str">
        <f>IF('All Items'!$F175=L$219,"★",IF('All Items'!$E175=L$219,"●",IF('All Items'!$F175=L$219,"★",IF('All Items'!$C175=L$219,"→",IF('All Items'!$D175=L$219,"→",IF(AND(L$219&gt;='All Items'!$C175,L$219&lt;='All Items'!$D175),"→",IF(AND('All Items'!$C175&gt;'All Items'!$D175,'All Items'!$D175&gt;=L$219),"→",IF(AND('All Items'!$C175&gt;'All Items'!$D175,'All Items'!$C175&lt;=L$219),"→",""))))))))</f>
        <v/>
      </c>
      <c r="M177" s="47" t="str">
        <f>IF('All Items'!$F175=M$219,"★",IF('All Items'!$E175=M$219,"●",IF('All Items'!$F175=M$219,"★",IF('All Items'!$C175=M$219,"→",IF('All Items'!$D175=M$219,"→",IF(AND(M$219&gt;='All Items'!$C175,M$219&lt;='All Items'!$D175),"→",IF(AND('All Items'!$C175&gt;'All Items'!$D175,'All Items'!$D175&gt;=M$219),"→",IF(AND('All Items'!$C175&gt;'All Items'!$D175,'All Items'!$C175&lt;=M$219),"→",""))))))))</f>
        <v/>
      </c>
      <c r="N177" s="49" t="str">
        <f>IF('All Items'!$F175=N$219,"★",IF('All Items'!$E175=N$219,"●",IF('All Items'!$F175=N$219,"★",IF('All Items'!$C175=N$219,"→",IF('All Items'!$D175=N$219,"→",IF(AND(N$219&gt;='All Items'!$C175,N$219&lt;='All Items'!$D175),"→",IF(AND('All Items'!$C175&gt;'All Items'!$D175,'All Items'!$D175&gt;=N$219),"→",IF(AND('All Items'!$C175&gt;'All Items'!$D175,'All Items'!$C175&lt;=N$219),"→",""))))))))</f>
        <v/>
      </c>
    </row>
    <row r="178" spans="1:14" x14ac:dyDescent="0.2">
      <c r="A178" s="133" t="str">
        <f>IF('All Items'!B176="","",HYPERLINK(VLOOKUP('All Items'!B176,Table26[],2,0),'All Items'!B176))</f>
        <v/>
      </c>
      <c r="B178" s="30" t="str">
        <f>IF('All Items'!A176="","",'All Items'!A176)</f>
        <v/>
      </c>
      <c r="C178" s="47" t="str">
        <f>IF('All Items'!$F176=C$219,"★",IF('All Items'!$E176=C$219,"●",IF('All Items'!$F176=C$219,"★",IF('All Items'!$C176=C$219,"→",IF('All Items'!$D176=C$219,"→",IF(AND(C$219&gt;='All Items'!$C176,C$219&lt;='All Items'!$D176),"→",IF(AND('All Items'!$C176&gt;'All Items'!$D176,'All Items'!$D176&gt;=C$219),"→",IF(AND('All Items'!$C176&gt;'All Items'!$D176,'All Items'!$C176&lt;=C$219),"→",""))))))))</f>
        <v/>
      </c>
      <c r="D178" s="49" t="str">
        <f>IF('All Items'!$F176=D$219,"★",IF('All Items'!$E176=D$219,"●",IF('All Items'!$F176=D$219,"★",IF('All Items'!$C176=D$219,"→",IF('All Items'!$D176=D$219,"→",IF(AND(D$219&gt;='All Items'!$C176,D$219&lt;='All Items'!$D176),"→",IF(AND('All Items'!$C176&gt;'All Items'!$D176,'All Items'!$D176&gt;=D$219),"→",IF(AND('All Items'!$C176&gt;'All Items'!$D176,'All Items'!$C176&lt;=D$219),"→",""))))))))</f>
        <v/>
      </c>
      <c r="E178" s="47" t="str">
        <f>IF('All Items'!$F176=E$219,"★",IF('All Items'!$E176=E$219,"●",IF('All Items'!$F176=E$219,"★",IF('All Items'!$C176=E$219,"→",IF('All Items'!$D176=E$219,"→",IF(AND(E$219&gt;='All Items'!$C176,E$219&lt;='All Items'!$D176),"→",IF(AND('All Items'!$C176&gt;'All Items'!$D176,'All Items'!$D176&gt;=E$219),"→",IF(AND('All Items'!$C176&gt;'All Items'!$D176,'All Items'!$C176&lt;=E$219),"→",""))))))))</f>
        <v/>
      </c>
      <c r="F178" s="49" t="str">
        <f>IF('All Items'!$F176=F$219,"★",IF('All Items'!$E176=F$219,"●",IF('All Items'!$F176=F$219,"★",IF('All Items'!$C176=F$219,"→",IF('All Items'!$D176=F$219,"→",IF(AND(F$219&gt;='All Items'!$C176,F$219&lt;='All Items'!$D176),"→",IF(AND('All Items'!$C176&gt;'All Items'!$D176,'All Items'!$D176&gt;=F$219),"→",IF(AND('All Items'!$C176&gt;'All Items'!$D176,'All Items'!$C176&lt;=F$219),"→",""))))))))</f>
        <v/>
      </c>
      <c r="G178" s="47" t="str">
        <f>IF('All Items'!$F176=G$219,"★",IF('All Items'!$E176=G$219,"●",IF('All Items'!$F176=G$219,"★",IF('All Items'!$C176=G$219,"→",IF('All Items'!$D176=G$219,"→",IF(AND(G$219&gt;='All Items'!$C176,G$219&lt;='All Items'!$D176),"→",IF(AND('All Items'!$C176&gt;'All Items'!$D176,'All Items'!$D176&gt;=G$219),"→",IF(AND('All Items'!$C176&gt;'All Items'!$D176,'All Items'!$C176&lt;=G$219),"→",""))))))))</f>
        <v/>
      </c>
      <c r="H178" s="49" t="str">
        <f>IF('All Items'!$F176=H$219,"★",IF('All Items'!$E176=H$219,"●",IF('All Items'!$F176=H$219,"★",IF('All Items'!$C176=H$219,"→",IF('All Items'!$D176=H$219,"→",IF(AND(H$219&gt;='All Items'!$C176,H$219&lt;='All Items'!$D176),"→",IF(AND('All Items'!$C176&gt;'All Items'!$D176,'All Items'!$D176&gt;=H$219),"→",IF(AND('All Items'!$C176&gt;'All Items'!$D176,'All Items'!$C176&lt;=H$219),"→",""))))))))</f>
        <v/>
      </c>
      <c r="I178" s="47" t="str">
        <f>IF('All Items'!$F176=I$219,"★",IF('All Items'!$E176=I$219,"●",IF('All Items'!$F176=I$219,"★",IF('All Items'!$C176=I$219,"→",IF('All Items'!$D176=I$219,"→",IF(AND(I$219&gt;='All Items'!$C176,I$219&lt;='All Items'!$D176),"→",IF(AND('All Items'!$C176&gt;'All Items'!$D176,'All Items'!$D176&gt;=I$219),"→",IF(AND('All Items'!$C176&gt;'All Items'!$D176,'All Items'!$C176&lt;=I$219),"→",""))))))))</f>
        <v/>
      </c>
      <c r="J178" s="49" t="str">
        <f>IF('All Items'!$F176=J$219,"★",IF('All Items'!$E176=J$219,"●",IF('All Items'!$F176=J$219,"★",IF('All Items'!$C176=J$219,"→",IF('All Items'!$D176=J$219,"→",IF(AND(J$219&gt;='All Items'!$C176,J$219&lt;='All Items'!$D176),"→",IF(AND('All Items'!$C176&gt;'All Items'!$D176,'All Items'!$D176&gt;=J$219),"→",IF(AND('All Items'!$C176&gt;'All Items'!$D176,'All Items'!$C176&lt;=J$219),"→",""))))))))</f>
        <v/>
      </c>
      <c r="K178" s="47" t="str">
        <f>IF('All Items'!$F176=K$219,"★",IF('All Items'!$E176=K$219,"●",IF('All Items'!$F176=K$219,"★",IF('All Items'!$C176=K$219,"→",IF('All Items'!$D176=K$219,"→",IF(AND(K$219&gt;='All Items'!$C176,K$219&lt;='All Items'!$D176),"→",IF(AND('All Items'!$C176&gt;'All Items'!$D176,'All Items'!$D176&gt;=K$219),"→",IF(AND('All Items'!$C176&gt;'All Items'!$D176,'All Items'!$C176&lt;=K$219),"→",""))))))))</f>
        <v/>
      </c>
      <c r="L178" s="49" t="str">
        <f>IF('All Items'!$F176=L$219,"★",IF('All Items'!$E176=L$219,"●",IF('All Items'!$F176=L$219,"★",IF('All Items'!$C176=L$219,"→",IF('All Items'!$D176=L$219,"→",IF(AND(L$219&gt;='All Items'!$C176,L$219&lt;='All Items'!$D176),"→",IF(AND('All Items'!$C176&gt;'All Items'!$D176,'All Items'!$D176&gt;=L$219),"→",IF(AND('All Items'!$C176&gt;'All Items'!$D176,'All Items'!$C176&lt;=L$219),"→",""))))))))</f>
        <v/>
      </c>
      <c r="M178" s="47" t="str">
        <f>IF('All Items'!$F176=M$219,"★",IF('All Items'!$E176=M$219,"●",IF('All Items'!$F176=M$219,"★",IF('All Items'!$C176=M$219,"→",IF('All Items'!$D176=M$219,"→",IF(AND(M$219&gt;='All Items'!$C176,M$219&lt;='All Items'!$D176),"→",IF(AND('All Items'!$C176&gt;'All Items'!$D176,'All Items'!$D176&gt;=M$219),"→",IF(AND('All Items'!$C176&gt;'All Items'!$D176,'All Items'!$C176&lt;=M$219),"→",""))))))))</f>
        <v/>
      </c>
      <c r="N178" s="49" t="str">
        <f>IF('All Items'!$F176=N$219,"★",IF('All Items'!$E176=N$219,"●",IF('All Items'!$F176=N$219,"★",IF('All Items'!$C176=N$219,"→",IF('All Items'!$D176=N$219,"→",IF(AND(N$219&gt;='All Items'!$C176,N$219&lt;='All Items'!$D176),"→",IF(AND('All Items'!$C176&gt;'All Items'!$D176,'All Items'!$D176&gt;=N$219),"→",IF(AND('All Items'!$C176&gt;'All Items'!$D176,'All Items'!$C176&lt;=N$219),"→",""))))))))</f>
        <v/>
      </c>
    </row>
    <row r="179" spans="1:14" x14ac:dyDescent="0.2">
      <c r="A179" s="133" t="str">
        <f>IF('All Items'!B177="","",HYPERLINK(VLOOKUP('All Items'!B177,Table26[],2,0),'All Items'!B177))</f>
        <v/>
      </c>
      <c r="B179" s="30" t="str">
        <f>IF('All Items'!A177="","",'All Items'!A177)</f>
        <v/>
      </c>
      <c r="C179" s="47" t="str">
        <f>IF('All Items'!$F177=C$219,"★",IF('All Items'!$E177=C$219,"●",IF('All Items'!$F177=C$219,"★",IF('All Items'!$C177=C$219,"→",IF('All Items'!$D177=C$219,"→",IF(AND(C$219&gt;='All Items'!$C177,C$219&lt;='All Items'!$D177),"→",IF(AND('All Items'!$C177&gt;'All Items'!$D177,'All Items'!$D177&gt;=C$219),"→",IF(AND('All Items'!$C177&gt;'All Items'!$D177,'All Items'!$C177&lt;=C$219),"→",""))))))))</f>
        <v/>
      </c>
      <c r="D179" s="49" t="str">
        <f>IF('All Items'!$F177=D$219,"★",IF('All Items'!$E177=D$219,"●",IF('All Items'!$F177=D$219,"★",IF('All Items'!$C177=D$219,"→",IF('All Items'!$D177=D$219,"→",IF(AND(D$219&gt;='All Items'!$C177,D$219&lt;='All Items'!$D177),"→",IF(AND('All Items'!$C177&gt;'All Items'!$D177,'All Items'!$D177&gt;=D$219),"→",IF(AND('All Items'!$C177&gt;'All Items'!$D177,'All Items'!$C177&lt;=D$219),"→",""))))))))</f>
        <v/>
      </c>
      <c r="E179" s="47" t="str">
        <f>IF('All Items'!$F177=E$219,"★",IF('All Items'!$E177=E$219,"●",IF('All Items'!$F177=E$219,"★",IF('All Items'!$C177=E$219,"→",IF('All Items'!$D177=E$219,"→",IF(AND(E$219&gt;='All Items'!$C177,E$219&lt;='All Items'!$D177),"→",IF(AND('All Items'!$C177&gt;'All Items'!$D177,'All Items'!$D177&gt;=E$219),"→",IF(AND('All Items'!$C177&gt;'All Items'!$D177,'All Items'!$C177&lt;=E$219),"→",""))))))))</f>
        <v/>
      </c>
      <c r="F179" s="49" t="str">
        <f>IF('All Items'!$F177=F$219,"★",IF('All Items'!$E177=F$219,"●",IF('All Items'!$F177=F$219,"★",IF('All Items'!$C177=F$219,"→",IF('All Items'!$D177=F$219,"→",IF(AND(F$219&gt;='All Items'!$C177,F$219&lt;='All Items'!$D177),"→",IF(AND('All Items'!$C177&gt;'All Items'!$D177,'All Items'!$D177&gt;=F$219),"→",IF(AND('All Items'!$C177&gt;'All Items'!$D177,'All Items'!$C177&lt;=F$219),"→",""))))))))</f>
        <v/>
      </c>
      <c r="G179" s="47" t="str">
        <f>IF('All Items'!$F177=G$219,"★",IF('All Items'!$E177=G$219,"●",IF('All Items'!$F177=G$219,"★",IF('All Items'!$C177=G$219,"→",IF('All Items'!$D177=G$219,"→",IF(AND(G$219&gt;='All Items'!$C177,G$219&lt;='All Items'!$D177),"→",IF(AND('All Items'!$C177&gt;'All Items'!$D177,'All Items'!$D177&gt;=G$219),"→",IF(AND('All Items'!$C177&gt;'All Items'!$D177,'All Items'!$C177&lt;=G$219),"→",""))))))))</f>
        <v/>
      </c>
      <c r="H179" s="49" t="str">
        <f>IF('All Items'!$F177=H$219,"★",IF('All Items'!$E177=H$219,"●",IF('All Items'!$F177=H$219,"★",IF('All Items'!$C177=H$219,"→",IF('All Items'!$D177=H$219,"→",IF(AND(H$219&gt;='All Items'!$C177,H$219&lt;='All Items'!$D177),"→",IF(AND('All Items'!$C177&gt;'All Items'!$D177,'All Items'!$D177&gt;=H$219),"→",IF(AND('All Items'!$C177&gt;'All Items'!$D177,'All Items'!$C177&lt;=H$219),"→",""))))))))</f>
        <v/>
      </c>
      <c r="I179" s="47" t="str">
        <f>IF('All Items'!$F177=I$219,"★",IF('All Items'!$E177=I$219,"●",IF('All Items'!$F177=I$219,"★",IF('All Items'!$C177=I$219,"→",IF('All Items'!$D177=I$219,"→",IF(AND(I$219&gt;='All Items'!$C177,I$219&lt;='All Items'!$D177),"→",IF(AND('All Items'!$C177&gt;'All Items'!$D177,'All Items'!$D177&gt;=I$219),"→",IF(AND('All Items'!$C177&gt;'All Items'!$D177,'All Items'!$C177&lt;=I$219),"→",""))))))))</f>
        <v/>
      </c>
      <c r="J179" s="49" t="str">
        <f>IF('All Items'!$F177=J$219,"★",IF('All Items'!$E177=J$219,"●",IF('All Items'!$F177=J$219,"★",IF('All Items'!$C177=J$219,"→",IF('All Items'!$D177=J$219,"→",IF(AND(J$219&gt;='All Items'!$C177,J$219&lt;='All Items'!$D177),"→",IF(AND('All Items'!$C177&gt;'All Items'!$D177,'All Items'!$D177&gt;=J$219),"→",IF(AND('All Items'!$C177&gt;'All Items'!$D177,'All Items'!$C177&lt;=J$219),"→",""))))))))</f>
        <v/>
      </c>
      <c r="K179" s="47" t="str">
        <f>IF('All Items'!$F177=K$219,"★",IF('All Items'!$E177=K$219,"●",IF('All Items'!$F177=K$219,"★",IF('All Items'!$C177=K$219,"→",IF('All Items'!$D177=K$219,"→",IF(AND(K$219&gt;='All Items'!$C177,K$219&lt;='All Items'!$D177),"→",IF(AND('All Items'!$C177&gt;'All Items'!$D177,'All Items'!$D177&gt;=K$219),"→",IF(AND('All Items'!$C177&gt;'All Items'!$D177,'All Items'!$C177&lt;=K$219),"→",""))))))))</f>
        <v/>
      </c>
      <c r="L179" s="49" t="str">
        <f>IF('All Items'!$F177=L$219,"★",IF('All Items'!$E177=L$219,"●",IF('All Items'!$F177=L$219,"★",IF('All Items'!$C177=L$219,"→",IF('All Items'!$D177=L$219,"→",IF(AND(L$219&gt;='All Items'!$C177,L$219&lt;='All Items'!$D177),"→",IF(AND('All Items'!$C177&gt;'All Items'!$D177,'All Items'!$D177&gt;=L$219),"→",IF(AND('All Items'!$C177&gt;'All Items'!$D177,'All Items'!$C177&lt;=L$219),"→",""))))))))</f>
        <v/>
      </c>
      <c r="M179" s="47" t="str">
        <f>IF('All Items'!$F177=M$219,"★",IF('All Items'!$E177=M$219,"●",IF('All Items'!$F177=M$219,"★",IF('All Items'!$C177=M$219,"→",IF('All Items'!$D177=M$219,"→",IF(AND(M$219&gt;='All Items'!$C177,M$219&lt;='All Items'!$D177),"→",IF(AND('All Items'!$C177&gt;'All Items'!$D177,'All Items'!$D177&gt;=M$219),"→",IF(AND('All Items'!$C177&gt;'All Items'!$D177,'All Items'!$C177&lt;=M$219),"→",""))))))))</f>
        <v/>
      </c>
      <c r="N179" s="49" t="str">
        <f>IF('All Items'!$F177=N$219,"★",IF('All Items'!$E177=N$219,"●",IF('All Items'!$F177=N$219,"★",IF('All Items'!$C177=N$219,"→",IF('All Items'!$D177=N$219,"→",IF(AND(N$219&gt;='All Items'!$C177,N$219&lt;='All Items'!$D177),"→",IF(AND('All Items'!$C177&gt;'All Items'!$D177,'All Items'!$D177&gt;=N$219),"→",IF(AND('All Items'!$C177&gt;'All Items'!$D177,'All Items'!$C177&lt;=N$219),"→",""))))))))</f>
        <v/>
      </c>
    </row>
    <row r="180" spans="1:14" x14ac:dyDescent="0.2">
      <c r="A180" s="133" t="str">
        <f>IF('All Items'!B178="","",HYPERLINK(VLOOKUP('All Items'!B178,Table26[],2,0),'All Items'!B178))</f>
        <v/>
      </c>
      <c r="B180" s="30" t="str">
        <f>IF('All Items'!A178="","",'All Items'!A178)</f>
        <v/>
      </c>
      <c r="C180" s="47" t="str">
        <f>IF('All Items'!$F178=C$219,"★",IF('All Items'!$E178=C$219,"●",IF('All Items'!$F178=C$219,"★",IF('All Items'!$C178=C$219,"→",IF('All Items'!$D178=C$219,"→",IF(AND(C$219&gt;='All Items'!$C178,C$219&lt;='All Items'!$D178),"→",IF(AND('All Items'!$C178&gt;'All Items'!$D178,'All Items'!$D178&gt;=C$219),"→",IF(AND('All Items'!$C178&gt;'All Items'!$D178,'All Items'!$C178&lt;=C$219),"→",""))))))))</f>
        <v/>
      </c>
      <c r="D180" s="49" t="str">
        <f>IF('All Items'!$F178=D$219,"★",IF('All Items'!$E178=D$219,"●",IF('All Items'!$F178=D$219,"★",IF('All Items'!$C178=D$219,"→",IF('All Items'!$D178=D$219,"→",IF(AND(D$219&gt;='All Items'!$C178,D$219&lt;='All Items'!$D178),"→",IF(AND('All Items'!$C178&gt;'All Items'!$D178,'All Items'!$D178&gt;=D$219),"→",IF(AND('All Items'!$C178&gt;'All Items'!$D178,'All Items'!$C178&lt;=D$219),"→",""))))))))</f>
        <v/>
      </c>
      <c r="E180" s="47" t="str">
        <f>IF('All Items'!$F178=E$219,"★",IF('All Items'!$E178=E$219,"●",IF('All Items'!$F178=E$219,"★",IF('All Items'!$C178=E$219,"→",IF('All Items'!$D178=E$219,"→",IF(AND(E$219&gt;='All Items'!$C178,E$219&lt;='All Items'!$D178),"→",IF(AND('All Items'!$C178&gt;'All Items'!$D178,'All Items'!$D178&gt;=E$219),"→",IF(AND('All Items'!$C178&gt;'All Items'!$D178,'All Items'!$C178&lt;=E$219),"→",""))))))))</f>
        <v/>
      </c>
      <c r="F180" s="49" t="str">
        <f>IF('All Items'!$F178=F$219,"★",IF('All Items'!$E178=F$219,"●",IF('All Items'!$F178=F$219,"★",IF('All Items'!$C178=F$219,"→",IF('All Items'!$D178=F$219,"→",IF(AND(F$219&gt;='All Items'!$C178,F$219&lt;='All Items'!$D178),"→",IF(AND('All Items'!$C178&gt;'All Items'!$D178,'All Items'!$D178&gt;=F$219),"→",IF(AND('All Items'!$C178&gt;'All Items'!$D178,'All Items'!$C178&lt;=F$219),"→",""))))))))</f>
        <v/>
      </c>
      <c r="G180" s="47" t="str">
        <f>IF('All Items'!$F178=G$219,"★",IF('All Items'!$E178=G$219,"●",IF('All Items'!$F178=G$219,"★",IF('All Items'!$C178=G$219,"→",IF('All Items'!$D178=G$219,"→",IF(AND(G$219&gt;='All Items'!$C178,G$219&lt;='All Items'!$D178),"→",IF(AND('All Items'!$C178&gt;'All Items'!$D178,'All Items'!$D178&gt;=G$219),"→",IF(AND('All Items'!$C178&gt;'All Items'!$D178,'All Items'!$C178&lt;=G$219),"→",""))))))))</f>
        <v/>
      </c>
      <c r="H180" s="49" t="str">
        <f>IF('All Items'!$F178=H$219,"★",IF('All Items'!$E178=H$219,"●",IF('All Items'!$F178=H$219,"★",IF('All Items'!$C178=H$219,"→",IF('All Items'!$D178=H$219,"→",IF(AND(H$219&gt;='All Items'!$C178,H$219&lt;='All Items'!$D178),"→",IF(AND('All Items'!$C178&gt;'All Items'!$D178,'All Items'!$D178&gt;=H$219),"→",IF(AND('All Items'!$C178&gt;'All Items'!$D178,'All Items'!$C178&lt;=H$219),"→",""))))))))</f>
        <v/>
      </c>
      <c r="I180" s="47" t="str">
        <f>IF('All Items'!$F178=I$219,"★",IF('All Items'!$E178=I$219,"●",IF('All Items'!$F178=I$219,"★",IF('All Items'!$C178=I$219,"→",IF('All Items'!$D178=I$219,"→",IF(AND(I$219&gt;='All Items'!$C178,I$219&lt;='All Items'!$D178),"→",IF(AND('All Items'!$C178&gt;'All Items'!$D178,'All Items'!$D178&gt;=I$219),"→",IF(AND('All Items'!$C178&gt;'All Items'!$D178,'All Items'!$C178&lt;=I$219),"→",""))))))))</f>
        <v/>
      </c>
      <c r="J180" s="49" t="str">
        <f>IF('All Items'!$F178=J$219,"★",IF('All Items'!$E178=J$219,"●",IF('All Items'!$F178=J$219,"★",IF('All Items'!$C178=J$219,"→",IF('All Items'!$D178=J$219,"→",IF(AND(J$219&gt;='All Items'!$C178,J$219&lt;='All Items'!$D178),"→",IF(AND('All Items'!$C178&gt;'All Items'!$D178,'All Items'!$D178&gt;=J$219),"→",IF(AND('All Items'!$C178&gt;'All Items'!$D178,'All Items'!$C178&lt;=J$219),"→",""))))))))</f>
        <v/>
      </c>
      <c r="K180" s="47" t="str">
        <f>IF('All Items'!$F178=K$219,"★",IF('All Items'!$E178=K$219,"●",IF('All Items'!$F178=K$219,"★",IF('All Items'!$C178=K$219,"→",IF('All Items'!$D178=K$219,"→",IF(AND(K$219&gt;='All Items'!$C178,K$219&lt;='All Items'!$D178),"→",IF(AND('All Items'!$C178&gt;'All Items'!$D178,'All Items'!$D178&gt;=K$219),"→",IF(AND('All Items'!$C178&gt;'All Items'!$D178,'All Items'!$C178&lt;=K$219),"→",""))))))))</f>
        <v/>
      </c>
      <c r="L180" s="49" t="str">
        <f>IF('All Items'!$F178=L$219,"★",IF('All Items'!$E178=L$219,"●",IF('All Items'!$F178=L$219,"★",IF('All Items'!$C178=L$219,"→",IF('All Items'!$D178=L$219,"→",IF(AND(L$219&gt;='All Items'!$C178,L$219&lt;='All Items'!$D178),"→",IF(AND('All Items'!$C178&gt;'All Items'!$D178,'All Items'!$D178&gt;=L$219),"→",IF(AND('All Items'!$C178&gt;'All Items'!$D178,'All Items'!$C178&lt;=L$219),"→",""))))))))</f>
        <v/>
      </c>
      <c r="M180" s="47" t="str">
        <f>IF('All Items'!$F178=M$219,"★",IF('All Items'!$E178=M$219,"●",IF('All Items'!$F178=M$219,"★",IF('All Items'!$C178=M$219,"→",IF('All Items'!$D178=M$219,"→",IF(AND(M$219&gt;='All Items'!$C178,M$219&lt;='All Items'!$D178),"→",IF(AND('All Items'!$C178&gt;'All Items'!$D178,'All Items'!$D178&gt;=M$219),"→",IF(AND('All Items'!$C178&gt;'All Items'!$D178,'All Items'!$C178&lt;=M$219),"→",""))))))))</f>
        <v/>
      </c>
      <c r="N180" s="49" t="str">
        <f>IF('All Items'!$F178=N$219,"★",IF('All Items'!$E178=N$219,"●",IF('All Items'!$F178=N$219,"★",IF('All Items'!$C178=N$219,"→",IF('All Items'!$D178=N$219,"→",IF(AND(N$219&gt;='All Items'!$C178,N$219&lt;='All Items'!$D178),"→",IF(AND('All Items'!$C178&gt;'All Items'!$D178,'All Items'!$D178&gt;=N$219),"→",IF(AND('All Items'!$C178&gt;'All Items'!$D178,'All Items'!$C178&lt;=N$219),"→",""))))))))</f>
        <v/>
      </c>
    </row>
    <row r="181" spans="1:14" x14ac:dyDescent="0.2">
      <c r="A181" s="133" t="str">
        <f>IF('All Items'!B179="","",HYPERLINK(VLOOKUP('All Items'!B179,Table26[],2,0),'All Items'!B179))</f>
        <v/>
      </c>
      <c r="B181" s="30" t="str">
        <f>IF('All Items'!A179="","",'All Items'!A179)</f>
        <v/>
      </c>
      <c r="C181" s="47" t="str">
        <f>IF('All Items'!$F179=C$219,"★",IF('All Items'!$E179=C$219,"●",IF('All Items'!$F179=C$219,"★",IF('All Items'!$C179=C$219,"→",IF('All Items'!$D179=C$219,"→",IF(AND(C$219&gt;='All Items'!$C179,C$219&lt;='All Items'!$D179),"→",IF(AND('All Items'!$C179&gt;'All Items'!$D179,'All Items'!$D179&gt;=C$219),"→",IF(AND('All Items'!$C179&gt;'All Items'!$D179,'All Items'!$C179&lt;=C$219),"→",""))))))))</f>
        <v/>
      </c>
      <c r="D181" s="49" t="str">
        <f>IF('All Items'!$F179=D$219,"★",IF('All Items'!$E179=D$219,"●",IF('All Items'!$F179=D$219,"★",IF('All Items'!$C179=D$219,"→",IF('All Items'!$D179=D$219,"→",IF(AND(D$219&gt;='All Items'!$C179,D$219&lt;='All Items'!$D179),"→",IF(AND('All Items'!$C179&gt;'All Items'!$D179,'All Items'!$D179&gt;=D$219),"→",IF(AND('All Items'!$C179&gt;'All Items'!$D179,'All Items'!$C179&lt;=D$219),"→",""))))))))</f>
        <v/>
      </c>
      <c r="E181" s="47" t="str">
        <f>IF('All Items'!$F179=E$219,"★",IF('All Items'!$E179=E$219,"●",IF('All Items'!$F179=E$219,"★",IF('All Items'!$C179=E$219,"→",IF('All Items'!$D179=E$219,"→",IF(AND(E$219&gt;='All Items'!$C179,E$219&lt;='All Items'!$D179),"→",IF(AND('All Items'!$C179&gt;'All Items'!$D179,'All Items'!$D179&gt;=E$219),"→",IF(AND('All Items'!$C179&gt;'All Items'!$D179,'All Items'!$C179&lt;=E$219),"→",""))))))))</f>
        <v/>
      </c>
      <c r="F181" s="49" t="str">
        <f>IF('All Items'!$F179=F$219,"★",IF('All Items'!$E179=F$219,"●",IF('All Items'!$F179=F$219,"★",IF('All Items'!$C179=F$219,"→",IF('All Items'!$D179=F$219,"→",IF(AND(F$219&gt;='All Items'!$C179,F$219&lt;='All Items'!$D179),"→",IF(AND('All Items'!$C179&gt;'All Items'!$D179,'All Items'!$D179&gt;=F$219),"→",IF(AND('All Items'!$C179&gt;'All Items'!$D179,'All Items'!$C179&lt;=F$219),"→",""))))))))</f>
        <v/>
      </c>
      <c r="G181" s="47" t="str">
        <f>IF('All Items'!$F179=G$219,"★",IF('All Items'!$E179=G$219,"●",IF('All Items'!$F179=G$219,"★",IF('All Items'!$C179=G$219,"→",IF('All Items'!$D179=G$219,"→",IF(AND(G$219&gt;='All Items'!$C179,G$219&lt;='All Items'!$D179),"→",IF(AND('All Items'!$C179&gt;'All Items'!$D179,'All Items'!$D179&gt;=G$219),"→",IF(AND('All Items'!$C179&gt;'All Items'!$D179,'All Items'!$C179&lt;=G$219),"→",""))))))))</f>
        <v/>
      </c>
      <c r="H181" s="49" t="str">
        <f>IF('All Items'!$F179=H$219,"★",IF('All Items'!$E179=H$219,"●",IF('All Items'!$F179=H$219,"★",IF('All Items'!$C179=H$219,"→",IF('All Items'!$D179=H$219,"→",IF(AND(H$219&gt;='All Items'!$C179,H$219&lt;='All Items'!$D179),"→",IF(AND('All Items'!$C179&gt;'All Items'!$D179,'All Items'!$D179&gt;=H$219),"→",IF(AND('All Items'!$C179&gt;'All Items'!$D179,'All Items'!$C179&lt;=H$219),"→",""))))))))</f>
        <v/>
      </c>
      <c r="I181" s="47" t="str">
        <f>IF('All Items'!$F179=I$219,"★",IF('All Items'!$E179=I$219,"●",IF('All Items'!$F179=I$219,"★",IF('All Items'!$C179=I$219,"→",IF('All Items'!$D179=I$219,"→",IF(AND(I$219&gt;='All Items'!$C179,I$219&lt;='All Items'!$D179),"→",IF(AND('All Items'!$C179&gt;'All Items'!$D179,'All Items'!$D179&gt;=I$219),"→",IF(AND('All Items'!$C179&gt;'All Items'!$D179,'All Items'!$C179&lt;=I$219),"→",""))))))))</f>
        <v/>
      </c>
      <c r="J181" s="49" t="str">
        <f>IF('All Items'!$F179=J$219,"★",IF('All Items'!$E179=J$219,"●",IF('All Items'!$F179=J$219,"★",IF('All Items'!$C179=J$219,"→",IF('All Items'!$D179=J$219,"→",IF(AND(J$219&gt;='All Items'!$C179,J$219&lt;='All Items'!$D179),"→",IF(AND('All Items'!$C179&gt;'All Items'!$D179,'All Items'!$D179&gt;=J$219),"→",IF(AND('All Items'!$C179&gt;'All Items'!$D179,'All Items'!$C179&lt;=J$219),"→",""))))))))</f>
        <v/>
      </c>
      <c r="K181" s="47" t="str">
        <f>IF('All Items'!$F179=K$219,"★",IF('All Items'!$E179=K$219,"●",IF('All Items'!$F179=K$219,"★",IF('All Items'!$C179=K$219,"→",IF('All Items'!$D179=K$219,"→",IF(AND(K$219&gt;='All Items'!$C179,K$219&lt;='All Items'!$D179),"→",IF(AND('All Items'!$C179&gt;'All Items'!$D179,'All Items'!$D179&gt;=K$219),"→",IF(AND('All Items'!$C179&gt;'All Items'!$D179,'All Items'!$C179&lt;=K$219),"→",""))))))))</f>
        <v/>
      </c>
      <c r="L181" s="49" t="str">
        <f>IF('All Items'!$F179=L$219,"★",IF('All Items'!$E179=L$219,"●",IF('All Items'!$F179=L$219,"★",IF('All Items'!$C179=L$219,"→",IF('All Items'!$D179=L$219,"→",IF(AND(L$219&gt;='All Items'!$C179,L$219&lt;='All Items'!$D179),"→",IF(AND('All Items'!$C179&gt;'All Items'!$D179,'All Items'!$D179&gt;=L$219),"→",IF(AND('All Items'!$C179&gt;'All Items'!$D179,'All Items'!$C179&lt;=L$219),"→",""))))))))</f>
        <v/>
      </c>
      <c r="M181" s="47" t="str">
        <f>IF('All Items'!$F179=M$219,"★",IF('All Items'!$E179=M$219,"●",IF('All Items'!$F179=M$219,"★",IF('All Items'!$C179=M$219,"→",IF('All Items'!$D179=M$219,"→",IF(AND(M$219&gt;='All Items'!$C179,M$219&lt;='All Items'!$D179),"→",IF(AND('All Items'!$C179&gt;'All Items'!$D179,'All Items'!$D179&gt;=M$219),"→",IF(AND('All Items'!$C179&gt;'All Items'!$D179,'All Items'!$C179&lt;=M$219),"→",""))))))))</f>
        <v/>
      </c>
      <c r="N181" s="49" t="str">
        <f>IF('All Items'!$F179=N$219,"★",IF('All Items'!$E179=N$219,"●",IF('All Items'!$F179=N$219,"★",IF('All Items'!$C179=N$219,"→",IF('All Items'!$D179=N$219,"→",IF(AND(N$219&gt;='All Items'!$C179,N$219&lt;='All Items'!$D179),"→",IF(AND('All Items'!$C179&gt;'All Items'!$D179,'All Items'!$D179&gt;=N$219),"→",IF(AND('All Items'!$C179&gt;'All Items'!$D179,'All Items'!$C179&lt;=N$219),"→",""))))))))</f>
        <v/>
      </c>
    </row>
    <row r="182" spans="1:14" x14ac:dyDescent="0.2">
      <c r="A182" s="133" t="str">
        <f>IF('All Items'!B180="","",HYPERLINK(VLOOKUP('All Items'!B180,Table26[],2,0),'All Items'!B180))</f>
        <v/>
      </c>
      <c r="B182" s="30" t="str">
        <f>IF('All Items'!A180="","",'All Items'!A180)</f>
        <v/>
      </c>
      <c r="C182" s="47" t="str">
        <f>IF('All Items'!$F180=C$219,"★",IF('All Items'!$E180=C$219,"●",IF('All Items'!$F180=C$219,"★",IF('All Items'!$C180=C$219,"→",IF('All Items'!$D180=C$219,"→",IF(AND(C$219&gt;='All Items'!$C180,C$219&lt;='All Items'!$D180),"→",IF(AND('All Items'!$C180&gt;'All Items'!$D180,'All Items'!$D180&gt;=C$219),"→",IF(AND('All Items'!$C180&gt;'All Items'!$D180,'All Items'!$C180&lt;=C$219),"→",""))))))))</f>
        <v/>
      </c>
      <c r="D182" s="49" t="str">
        <f>IF('All Items'!$F180=D$219,"★",IF('All Items'!$E180=D$219,"●",IF('All Items'!$F180=D$219,"★",IF('All Items'!$C180=D$219,"→",IF('All Items'!$D180=D$219,"→",IF(AND(D$219&gt;='All Items'!$C180,D$219&lt;='All Items'!$D180),"→",IF(AND('All Items'!$C180&gt;'All Items'!$D180,'All Items'!$D180&gt;=D$219),"→",IF(AND('All Items'!$C180&gt;'All Items'!$D180,'All Items'!$C180&lt;=D$219),"→",""))))))))</f>
        <v/>
      </c>
      <c r="E182" s="47" t="str">
        <f>IF('All Items'!$F180=E$219,"★",IF('All Items'!$E180=E$219,"●",IF('All Items'!$F180=E$219,"★",IF('All Items'!$C180=E$219,"→",IF('All Items'!$D180=E$219,"→",IF(AND(E$219&gt;='All Items'!$C180,E$219&lt;='All Items'!$D180),"→",IF(AND('All Items'!$C180&gt;'All Items'!$D180,'All Items'!$D180&gt;=E$219),"→",IF(AND('All Items'!$C180&gt;'All Items'!$D180,'All Items'!$C180&lt;=E$219),"→",""))))))))</f>
        <v/>
      </c>
      <c r="F182" s="49" t="str">
        <f>IF('All Items'!$F180=F$219,"★",IF('All Items'!$E180=F$219,"●",IF('All Items'!$F180=F$219,"★",IF('All Items'!$C180=F$219,"→",IF('All Items'!$D180=F$219,"→",IF(AND(F$219&gt;='All Items'!$C180,F$219&lt;='All Items'!$D180),"→",IF(AND('All Items'!$C180&gt;'All Items'!$D180,'All Items'!$D180&gt;=F$219),"→",IF(AND('All Items'!$C180&gt;'All Items'!$D180,'All Items'!$C180&lt;=F$219),"→",""))))))))</f>
        <v/>
      </c>
      <c r="G182" s="47" t="str">
        <f>IF('All Items'!$F180=G$219,"★",IF('All Items'!$E180=G$219,"●",IF('All Items'!$F180=G$219,"★",IF('All Items'!$C180=G$219,"→",IF('All Items'!$D180=G$219,"→",IF(AND(G$219&gt;='All Items'!$C180,G$219&lt;='All Items'!$D180),"→",IF(AND('All Items'!$C180&gt;'All Items'!$D180,'All Items'!$D180&gt;=G$219),"→",IF(AND('All Items'!$C180&gt;'All Items'!$D180,'All Items'!$C180&lt;=G$219),"→",""))))))))</f>
        <v/>
      </c>
      <c r="H182" s="49" t="str">
        <f>IF('All Items'!$F180=H$219,"★",IF('All Items'!$E180=H$219,"●",IF('All Items'!$F180=H$219,"★",IF('All Items'!$C180=H$219,"→",IF('All Items'!$D180=H$219,"→",IF(AND(H$219&gt;='All Items'!$C180,H$219&lt;='All Items'!$D180),"→",IF(AND('All Items'!$C180&gt;'All Items'!$D180,'All Items'!$D180&gt;=H$219),"→",IF(AND('All Items'!$C180&gt;'All Items'!$D180,'All Items'!$C180&lt;=H$219),"→",""))))))))</f>
        <v/>
      </c>
      <c r="I182" s="47" t="str">
        <f>IF('All Items'!$F180=I$219,"★",IF('All Items'!$E180=I$219,"●",IF('All Items'!$F180=I$219,"★",IF('All Items'!$C180=I$219,"→",IF('All Items'!$D180=I$219,"→",IF(AND(I$219&gt;='All Items'!$C180,I$219&lt;='All Items'!$D180),"→",IF(AND('All Items'!$C180&gt;'All Items'!$D180,'All Items'!$D180&gt;=I$219),"→",IF(AND('All Items'!$C180&gt;'All Items'!$D180,'All Items'!$C180&lt;=I$219),"→",""))))))))</f>
        <v/>
      </c>
      <c r="J182" s="49" t="str">
        <f>IF('All Items'!$F180=J$219,"★",IF('All Items'!$E180=J$219,"●",IF('All Items'!$F180=J$219,"★",IF('All Items'!$C180=J$219,"→",IF('All Items'!$D180=J$219,"→",IF(AND(J$219&gt;='All Items'!$C180,J$219&lt;='All Items'!$D180),"→",IF(AND('All Items'!$C180&gt;'All Items'!$D180,'All Items'!$D180&gt;=J$219),"→",IF(AND('All Items'!$C180&gt;'All Items'!$D180,'All Items'!$C180&lt;=J$219),"→",""))))))))</f>
        <v/>
      </c>
      <c r="K182" s="47" t="str">
        <f>IF('All Items'!$F180=K$219,"★",IF('All Items'!$E180=K$219,"●",IF('All Items'!$F180=K$219,"★",IF('All Items'!$C180=K$219,"→",IF('All Items'!$D180=K$219,"→",IF(AND(K$219&gt;='All Items'!$C180,K$219&lt;='All Items'!$D180),"→",IF(AND('All Items'!$C180&gt;'All Items'!$D180,'All Items'!$D180&gt;=K$219),"→",IF(AND('All Items'!$C180&gt;'All Items'!$D180,'All Items'!$C180&lt;=K$219),"→",""))))))))</f>
        <v/>
      </c>
      <c r="L182" s="49" t="str">
        <f>IF('All Items'!$F180=L$219,"★",IF('All Items'!$E180=L$219,"●",IF('All Items'!$F180=L$219,"★",IF('All Items'!$C180=L$219,"→",IF('All Items'!$D180=L$219,"→",IF(AND(L$219&gt;='All Items'!$C180,L$219&lt;='All Items'!$D180),"→",IF(AND('All Items'!$C180&gt;'All Items'!$D180,'All Items'!$D180&gt;=L$219),"→",IF(AND('All Items'!$C180&gt;'All Items'!$D180,'All Items'!$C180&lt;=L$219),"→",""))))))))</f>
        <v/>
      </c>
      <c r="M182" s="47" t="str">
        <f>IF('All Items'!$F180=M$219,"★",IF('All Items'!$E180=M$219,"●",IF('All Items'!$F180=M$219,"★",IF('All Items'!$C180=M$219,"→",IF('All Items'!$D180=M$219,"→",IF(AND(M$219&gt;='All Items'!$C180,M$219&lt;='All Items'!$D180),"→",IF(AND('All Items'!$C180&gt;'All Items'!$D180,'All Items'!$D180&gt;=M$219),"→",IF(AND('All Items'!$C180&gt;'All Items'!$D180,'All Items'!$C180&lt;=M$219),"→",""))))))))</f>
        <v/>
      </c>
      <c r="N182" s="49" t="str">
        <f>IF('All Items'!$F180=N$219,"★",IF('All Items'!$E180=N$219,"●",IF('All Items'!$F180=N$219,"★",IF('All Items'!$C180=N$219,"→",IF('All Items'!$D180=N$219,"→",IF(AND(N$219&gt;='All Items'!$C180,N$219&lt;='All Items'!$D180),"→",IF(AND('All Items'!$C180&gt;'All Items'!$D180,'All Items'!$D180&gt;=N$219),"→",IF(AND('All Items'!$C180&gt;'All Items'!$D180,'All Items'!$C180&lt;=N$219),"→",""))))))))</f>
        <v/>
      </c>
    </row>
    <row r="183" spans="1:14" x14ac:dyDescent="0.2">
      <c r="A183" s="133" t="str">
        <f>IF('All Items'!B181="","",HYPERLINK(VLOOKUP('All Items'!B181,Table26[],2,0),'All Items'!B181))</f>
        <v/>
      </c>
      <c r="B183" s="30" t="str">
        <f>IF('All Items'!A181="","",'All Items'!A181)</f>
        <v/>
      </c>
      <c r="C183" s="47" t="str">
        <f>IF('All Items'!$F181=C$219,"★",IF('All Items'!$E181=C$219,"●",IF('All Items'!$F181=C$219,"★",IF('All Items'!$C181=C$219,"→",IF('All Items'!$D181=C$219,"→",IF(AND(C$219&gt;='All Items'!$C181,C$219&lt;='All Items'!$D181),"→",IF(AND('All Items'!$C181&gt;'All Items'!$D181,'All Items'!$D181&gt;=C$219),"→",IF(AND('All Items'!$C181&gt;'All Items'!$D181,'All Items'!$C181&lt;=C$219),"→",""))))))))</f>
        <v/>
      </c>
      <c r="D183" s="49" t="str">
        <f>IF('All Items'!$F181=D$219,"★",IF('All Items'!$E181=D$219,"●",IF('All Items'!$F181=D$219,"★",IF('All Items'!$C181=D$219,"→",IF('All Items'!$D181=D$219,"→",IF(AND(D$219&gt;='All Items'!$C181,D$219&lt;='All Items'!$D181),"→",IF(AND('All Items'!$C181&gt;'All Items'!$D181,'All Items'!$D181&gt;=D$219),"→",IF(AND('All Items'!$C181&gt;'All Items'!$D181,'All Items'!$C181&lt;=D$219),"→",""))))))))</f>
        <v/>
      </c>
      <c r="E183" s="47" t="str">
        <f>IF('All Items'!$F181=E$219,"★",IF('All Items'!$E181=E$219,"●",IF('All Items'!$F181=E$219,"★",IF('All Items'!$C181=E$219,"→",IF('All Items'!$D181=E$219,"→",IF(AND(E$219&gt;='All Items'!$C181,E$219&lt;='All Items'!$D181),"→",IF(AND('All Items'!$C181&gt;'All Items'!$D181,'All Items'!$D181&gt;=E$219),"→",IF(AND('All Items'!$C181&gt;'All Items'!$D181,'All Items'!$C181&lt;=E$219),"→",""))))))))</f>
        <v/>
      </c>
      <c r="F183" s="49" t="str">
        <f>IF('All Items'!$F181=F$219,"★",IF('All Items'!$E181=F$219,"●",IF('All Items'!$F181=F$219,"★",IF('All Items'!$C181=F$219,"→",IF('All Items'!$D181=F$219,"→",IF(AND(F$219&gt;='All Items'!$C181,F$219&lt;='All Items'!$D181),"→",IF(AND('All Items'!$C181&gt;'All Items'!$D181,'All Items'!$D181&gt;=F$219),"→",IF(AND('All Items'!$C181&gt;'All Items'!$D181,'All Items'!$C181&lt;=F$219),"→",""))))))))</f>
        <v/>
      </c>
      <c r="G183" s="47" t="str">
        <f>IF('All Items'!$F181=G$219,"★",IF('All Items'!$E181=G$219,"●",IF('All Items'!$F181=G$219,"★",IF('All Items'!$C181=G$219,"→",IF('All Items'!$D181=G$219,"→",IF(AND(G$219&gt;='All Items'!$C181,G$219&lt;='All Items'!$D181),"→",IF(AND('All Items'!$C181&gt;'All Items'!$D181,'All Items'!$D181&gt;=G$219),"→",IF(AND('All Items'!$C181&gt;'All Items'!$D181,'All Items'!$C181&lt;=G$219),"→",""))))))))</f>
        <v/>
      </c>
      <c r="H183" s="49" t="str">
        <f>IF('All Items'!$F181=H$219,"★",IF('All Items'!$E181=H$219,"●",IF('All Items'!$F181=H$219,"★",IF('All Items'!$C181=H$219,"→",IF('All Items'!$D181=H$219,"→",IF(AND(H$219&gt;='All Items'!$C181,H$219&lt;='All Items'!$D181),"→",IF(AND('All Items'!$C181&gt;'All Items'!$D181,'All Items'!$D181&gt;=H$219),"→",IF(AND('All Items'!$C181&gt;'All Items'!$D181,'All Items'!$C181&lt;=H$219),"→",""))))))))</f>
        <v/>
      </c>
      <c r="I183" s="47" t="str">
        <f>IF('All Items'!$F181=I$219,"★",IF('All Items'!$E181=I$219,"●",IF('All Items'!$F181=I$219,"★",IF('All Items'!$C181=I$219,"→",IF('All Items'!$D181=I$219,"→",IF(AND(I$219&gt;='All Items'!$C181,I$219&lt;='All Items'!$D181),"→",IF(AND('All Items'!$C181&gt;'All Items'!$D181,'All Items'!$D181&gt;=I$219),"→",IF(AND('All Items'!$C181&gt;'All Items'!$D181,'All Items'!$C181&lt;=I$219),"→",""))))))))</f>
        <v/>
      </c>
      <c r="J183" s="49" t="str">
        <f>IF('All Items'!$F181=J$219,"★",IF('All Items'!$E181=J$219,"●",IF('All Items'!$F181=J$219,"★",IF('All Items'!$C181=J$219,"→",IF('All Items'!$D181=J$219,"→",IF(AND(J$219&gt;='All Items'!$C181,J$219&lt;='All Items'!$D181),"→",IF(AND('All Items'!$C181&gt;'All Items'!$D181,'All Items'!$D181&gt;=J$219),"→",IF(AND('All Items'!$C181&gt;'All Items'!$D181,'All Items'!$C181&lt;=J$219),"→",""))))))))</f>
        <v/>
      </c>
      <c r="K183" s="47" t="str">
        <f>IF('All Items'!$F181=K$219,"★",IF('All Items'!$E181=K$219,"●",IF('All Items'!$F181=K$219,"★",IF('All Items'!$C181=K$219,"→",IF('All Items'!$D181=K$219,"→",IF(AND(K$219&gt;='All Items'!$C181,K$219&lt;='All Items'!$D181),"→",IF(AND('All Items'!$C181&gt;'All Items'!$D181,'All Items'!$D181&gt;=K$219),"→",IF(AND('All Items'!$C181&gt;'All Items'!$D181,'All Items'!$C181&lt;=K$219),"→",""))))))))</f>
        <v/>
      </c>
      <c r="L183" s="49" t="str">
        <f>IF('All Items'!$F181=L$219,"★",IF('All Items'!$E181=L$219,"●",IF('All Items'!$F181=L$219,"★",IF('All Items'!$C181=L$219,"→",IF('All Items'!$D181=L$219,"→",IF(AND(L$219&gt;='All Items'!$C181,L$219&lt;='All Items'!$D181),"→",IF(AND('All Items'!$C181&gt;'All Items'!$D181,'All Items'!$D181&gt;=L$219),"→",IF(AND('All Items'!$C181&gt;'All Items'!$D181,'All Items'!$C181&lt;=L$219),"→",""))))))))</f>
        <v/>
      </c>
      <c r="M183" s="47" t="str">
        <f>IF('All Items'!$F181=M$219,"★",IF('All Items'!$E181=M$219,"●",IF('All Items'!$F181=M$219,"★",IF('All Items'!$C181=M$219,"→",IF('All Items'!$D181=M$219,"→",IF(AND(M$219&gt;='All Items'!$C181,M$219&lt;='All Items'!$D181),"→",IF(AND('All Items'!$C181&gt;'All Items'!$D181,'All Items'!$D181&gt;=M$219),"→",IF(AND('All Items'!$C181&gt;'All Items'!$D181,'All Items'!$C181&lt;=M$219),"→",""))))))))</f>
        <v/>
      </c>
      <c r="N183" s="49" t="str">
        <f>IF('All Items'!$F181=N$219,"★",IF('All Items'!$E181=N$219,"●",IF('All Items'!$F181=N$219,"★",IF('All Items'!$C181=N$219,"→",IF('All Items'!$D181=N$219,"→",IF(AND(N$219&gt;='All Items'!$C181,N$219&lt;='All Items'!$D181),"→",IF(AND('All Items'!$C181&gt;'All Items'!$D181,'All Items'!$D181&gt;=N$219),"→",IF(AND('All Items'!$C181&gt;'All Items'!$D181,'All Items'!$C181&lt;=N$219),"→",""))))))))</f>
        <v/>
      </c>
    </row>
    <row r="184" spans="1:14" x14ac:dyDescent="0.2">
      <c r="A184" s="133" t="str">
        <f>IF('All Items'!B182="","",HYPERLINK(VLOOKUP('All Items'!B182,Table26[],2,0),'All Items'!B182))</f>
        <v/>
      </c>
      <c r="B184" s="30" t="str">
        <f>IF('All Items'!A182="","",'All Items'!A182)</f>
        <v/>
      </c>
      <c r="C184" s="47" t="str">
        <f>IF('All Items'!$F182=C$219,"★",IF('All Items'!$E182=C$219,"●",IF('All Items'!$F182=C$219,"★",IF('All Items'!$C182=C$219,"→",IF('All Items'!$D182=C$219,"→",IF(AND(C$219&gt;='All Items'!$C182,C$219&lt;='All Items'!$D182),"→",IF(AND('All Items'!$C182&gt;'All Items'!$D182,'All Items'!$D182&gt;=C$219),"→",IF(AND('All Items'!$C182&gt;'All Items'!$D182,'All Items'!$C182&lt;=C$219),"→",""))))))))</f>
        <v/>
      </c>
      <c r="D184" s="49" t="str">
        <f>IF('All Items'!$F182=D$219,"★",IF('All Items'!$E182=D$219,"●",IF('All Items'!$F182=D$219,"★",IF('All Items'!$C182=D$219,"→",IF('All Items'!$D182=D$219,"→",IF(AND(D$219&gt;='All Items'!$C182,D$219&lt;='All Items'!$D182),"→",IF(AND('All Items'!$C182&gt;'All Items'!$D182,'All Items'!$D182&gt;=D$219),"→",IF(AND('All Items'!$C182&gt;'All Items'!$D182,'All Items'!$C182&lt;=D$219),"→",""))))))))</f>
        <v/>
      </c>
      <c r="E184" s="47" t="str">
        <f>IF('All Items'!$F182=E$219,"★",IF('All Items'!$E182=E$219,"●",IF('All Items'!$F182=E$219,"★",IF('All Items'!$C182=E$219,"→",IF('All Items'!$D182=E$219,"→",IF(AND(E$219&gt;='All Items'!$C182,E$219&lt;='All Items'!$D182),"→",IF(AND('All Items'!$C182&gt;'All Items'!$D182,'All Items'!$D182&gt;=E$219),"→",IF(AND('All Items'!$C182&gt;'All Items'!$D182,'All Items'!$C182&lt;=E$219),"→",""))))))))</f>
        <v/>
      </c>
      <c r="F184" s="49" t="str">
        <f>IF('All Items'!$F182=F$219,"★",IF('All Items'!$E182=F$219,"●",IF('All Items'!$F182=F$219,"★",IF('All Items'!$C182=F$219,"→",IF('All Items'!$D182=F$219,"→",IF(AND(F$219&gt;='All Items'!$C182,F$219&lt;='All Items'!$D182),"→",IF(AND('All Items'!$C182&gt;'All Items'!$D182,'All Items'!$D182&gt;=F$219),"→",IF(AND('All Items'!$C182&gt;'All Items'!$D182,'All Items'!$C182&lt;=F$219),"→",""))))))))</f>
        <v/>
      </c>
      <c r="G184" s="47" t="str">
        <f>IF('All Items'!$F182=G$219,"★",IF('All Items'!$E182=G$219,"●",IF('All Items'!$F182=G$219,"★",IF('All Items'!$C182=G$219,"→",IF('All Items'!$D182=G$219,"→",IF(AND(G$219&gt;='All Items'!$C182,G$219&lt;='All Items'!$D182),"→",IF(AND('All Items'!$C182&gt;'All Items'!$D182,'All Items'!$D182&gt;=G$219),"→",IF(AND('All Items'!$C182&gt;'All Items'!$D182,'All Items'!$C182&lt;=G$219),"→",""))))))))</f>
        <v/>
      </c>
      <c r="H184" s="49" t="str">
        <f>IF('All Items'!$F182=H$219,"★",IF('All Items'!$E182=H$219,"●",IF('All Items'!$F182=H$219,"★",IF('All Items'!$C182=H$219,"→",IF('All Items'!$D182=H$219,"→",IF(AND(H$219&gt;='All Items'!$C182,H$219&lt;='All Items'!$D182),"→",IF(AND('All Items'!$C182&gt;'All Items'!$D182,'All Items'!$D182&gt;=H$219),"→",IF(AND('All Items'!$C182&gt;'All Items'!$D182,'All Items'!$C182&lt;=H$219),"→",""))))))))</f>
        <v/>
      </c>
      <c r="I184" s="47" t="str">
        <f>IF('All Items'!$F182=I$219,"★",IF('All Items'!$E182=I$219,"●",IF('All Items'!$F182=I$219,"★",IF('All Items'!$C182=I$219,"→",IF('All Items'!$D182=I$219,"→",IF(AND(I$219&gt;='All Items'!$C182,I$219&lt;='All Items'!$D182),"→",IF(AND('All Items'!$C182&gt;'All Items'!$D182,'All Items'!$D182&gt;=I$219),"→",IF(AND('All Items'!$C182&gt;'All Items'!$D182,'All Items'!$C182&lt;=I$219),"→",""))))))))</f>
        <v/>
      </c>
      <c r="J184" s="49" t="str">
        <f>IF('All Items'!$F182=J$219,"★",IF('All Items'!$E182=J$219,"●",IF('All Items'!$F182=J$219,"★",IF('All Items'!$C182=J$219,"→",IF('All Items'!$D182=J$219,"→",IF(AND(J$219&gt;='All Items'!$C182,J$219&lt;='All Items'!$D182),"→",IF(AND('All Items'!$C182&gt;'All Items'!$D182,'All Items'!$D182&gt;=J$219),"→",IF(AND('All Items'!$C182&gt;'All Items'!$D182,'All Items'!$C182&lt;=J$219),"→",""))))))))</f>
        <v/>
      </c>
      <c r="K184" s="47" t="str">
        <f>IF('All Items'!$F182=K$219,"★",IF('All Items'!$E182=K$219,"●",IF('All Items'!$F182=K$219,"★",IF('All Items'!$C182=K$219,"→",IF('All Items'!$D182=K$219,"→",IF(AND(K$219&gt;='All Items'!$C182,K$219&lt;='All Items'!$D182),"→",IF(AND('All Items'!$C182&gt;'All Items'!$D182,'All Items'!$D182&gt;=K$219),"→",IF(AND('All Items'!$C182&gt;'All Items'!$D182,'All Items'!$C182&lt;=K$219),"→",""))))))))</f>
        <v/>
      </c>
      <c r="L184" s="49" t="str">
        <f>IF('All Items'!$F182=L$219,"★",IF('All Items'!$E182=L$219,"●",IF('All Items'!$F182=L$219,"★",IF('All Items'!$C182=L$219,"→",IF('All Items'!$D182=L$219,"→",IF(AND(L$219&gt;='All Items'!$C182,L$219&lt;='All Items'!$D182),"→",IF(AND('All Items'!$C182&gt;'All Items'!$D182,'All Items'!$D182&gt;=L$219),"→",IF(AND('All Items'!$C182&gt;'All Items'!$D182,'All Items'!$C182&lt;=L$219),"→",""))))))))</f>
        <v/>
      </c>
      <c r="M184" s="47" t="str">
        <f>IF('All Items'!$F182=M$219,"★",IF('All Items'!$E182=M$219,"●",IF('All Items'!$F182=M$219,"★",IF('All Items'!$C182=M$219,"→",IF('All Items'!$D182=M$219,"→",IF(AND(M$219&gt;='All Items'!$C182,M$219&lt;='All Items'!$D182),"→",IF(AND('All Items'!$C182&gt;'All Items'!$D182,'All Items'!$D182&gt;=M$219),"→",IF(AND('All Items'!$C182&gt;'All Items'!$D182,'All Items'!$C182&lt;=M$219),"→",""))))))))</f>
        <v/>
      </c>
      <c r="N184" s="49" t="str">
        <f>IF('All Items'!$F182=N$219,"★",IF('All Items'!$E182=N$219,"●",IF('All Items'!$F182=N$219,"★",IF('All Items'!$C182=N$219,"→",IF('All Items'!$D182=N$219,"→",IF(AND(N$219&gt;='All Items'!$C182,N$219&lt;='All Items'!$D182),"→",IF(AND('All Items'!$C182&gt;'All Items'!$D182,'All Items'!$D182&gt;=N$219),"→",IF(AND('All Items'!$C182&gt;'All Items'!$D182,'All Items'!$C182&lt;=N$219),"→",""))))))))</f>
        <v/>
      </c>
    </row>
    <row r="185" spans="1:14" x14ac:dyDescent="0.2">
      <c r="A185" s="133" t="str">
        <f>IF('All Items'!B183="","",HYPERLINK(VLOOKUP('All Items'!B183,Table26[],2,0),'All Items'!B183))</f>
        <v/>
      </c>
      <c r="B185" s="30" t="str">
        <f>IF('All Items'!A183="","",'All Items'!A183)</f>
        <v/>
      </c>
      <c r="C185" s="47" t="str">
        <f>IF('All Items'!$F183=C$219,"★",IF('All Items'!$E183=C$219,"●",IF('All Items'!$F183=C$219,"★",IF('All Items'!$C183=C$219,"→",IF('All Items'!$D183=C$219,"→",IF(AND(C$219&gt;='All Items'!$C183,C$219&lt;='All Items'!$D183),"→",IF(AND('All Items'!$C183&gt;'All Items'!$D183,'All Items'!$D183&gt;=C$219),"→",IF(AND('All Items'!$C183&gt;'All Items'!$D183,'All Items'!$C183&lt;=C$219),"→",""))))))))</f>
        <v/>
      </c>
      <c r="D185" s="49" t="str">
        <f>IF('All Items'!$F183=D$219,"★",IF('All Items'!$E183=D$219,"●",IF('All Items'!$F183=D$219,"★",IF('All Items'!$C183=D$219,"→",IF('All Items'!$D183=D$219,"→",IF(AND(D$219&gt;='All Items'!$C183,D$219&lt;='All Items'!$D183),"→",IF(AND('All Items'!$C183&gt;'All Items'!$D183,'All Items'!$D183&gt;=D$219),"→",IF(AND('All Items'!$C183&gt;'All Items'!$D183,'All Items'!$C183&lt;=D$219),"→",""))))))))</f>
        <v/>
      </c>
      <c r="E185" s="47" t="str">
        <f>IF('All Items'!$F183=E$219,"★",IF('All Items'!$E183=E$219,"●",IF('All Items'!$F183=E$219,"★",IF('All Items'!$C183=E$219,"→",IF('All Items'!$D183=E$219,"→",IF(AND(E$219&gt;='All Items'!$C183,E$219&lt;='All Items'!$D183),"→",IF(AND('All Items'!$C183&gt;'All Items'!$D183,'All Items'!$D183&gt;=E$219),"→",IF(AND('All Items'!$C183&gt;'All Items'!$D183,'All Items'!$C183&lt;=E$219),"→",""))))))))</f>
        <v/>
      </c>
      <c r="F185" s="49" t="str">
        <f>IF('All Items'!$F183=F$219,"★",IF('All Items'!$E183=F$219,"●",IF('All Items'!$F183=F$219,"★",IF('All Items'!$C183=F$219,"→",IF('All Items'!$D183=F$219,"→",IF(AND(F$219&gt;='All Items'!$C183,F$219&lt;='All Items'!$D183),"→",IF(AND('All Items'!$C183&gt;'All Items'!$D183,'All Items'!$D183&gt;=F$219),"→",IF(AND('All Items'!$C183&gt;'All Items'!$D183,'All Items'!$C183&lt;=F$219),"→",""))))))))</f>
        <v/>
      </c>
      <c r="G185" s="47" t="str">
        <f>IF('All Items'!$F183=G$219,"★",IF('All Items'!$E183=G$219,"●",IF('All Items'!$F183=G$219,"★",IF('All Items'!$C183=G$219,"→",IF('All Items'!$D183=G$219,"→",IF(AND(G$219&gt;='All Items'!$C183,G$219&lt;='All Items'!$D183),"→",IF(AND('All Items'!$C183&gt;'All Items'!$D183,'All Items'!$D183&gt;=G$219),"→",IF(AND('All Items'!$C183&gt;'All Items'!$D183,'All Items'!$C183&lt;=G$219),"→",""))))))))</f>
        <v/>
      </c>
      <c r="H185" s="49" t="str">
        <f>IF('All Items'!$F183=H$219,"★",IF('All Items'!$E183=H$219,"●",IF('All Items'!$F183=H$219,"★",IF('All Items'!$C183=H$219,"→",IF('All Items'!$D183=H$219,"→",IF(AND(H$219&gt;='All Items'!$C183,H$219&lt;='All Items'!$D183),"→",IF(AND('All Items'!$C183&gt;'All Items'!$D183,'All Items'!$D183&gt;=H$219),"→",IF(AND('All Items'!$C183&gt;'All Items'!$D183,'All Items'!$C183&lt;=H$219),"→",""))))))))</f>
        <v/>
      </c>
      <c r="I185" s="47" t="str">
        <f>IF('All Items'!$F183=I$219,"★",IF('All Items'!$E183=I$219,"●",IF('All Items'!$F183=I$219,"★",IF('All Items'!$C183=I$219,"→",IF('All Items'!$D183=I$219,"→",IF(AND(I$219&gt;='All Items'!$C183,I$219&lt;='All Items'!$D183),"→",IF(AND('All Items'!$C183&gt;'All Items'!$D183,'All Items'!$D183&gt;=I$219),"→",IF(AND('All Items'!$C183&gt;'All Items'!$D183,'All Items'!$C183&lt;=I$219),"→",""))))))))</f>
        <v/>
      </c>
      <c r="J185" s="49" t="str">
        <f>IF('All Items'!$F183=J$219,"★",IF('All Items'!$E183=J$219,"●",IF('All Items'!$F183=J$219,"★",IF('All Items'!$C183=J$219,"→",IF('All Items'!$D183=J$219,"→",IF(AND(J$219&gt;='All Items'!$C183,J$219&lt;='All Items'!$D183),"→",IF(AND('All Items'!$C183&gt;'All Items'!$D183,'All Items'!$D183&gt;=J$219),"→",IF(AND('All Items'!$C183&gt;'All Items'!$D183,'All Items'!$C183&lt;=J$219),"→",""))))))))</f>
        <v/>
      </c>
      <c r="K185" s="47" t="str">
        <f>IF('All Items'!$F183=K$219,"★",IF('All Items'!$E183=K$219,"●",IF('All Items'!$F183=K$219,"★",IF('All Items'!$C183=K$219,"→",IF('All Items'!$D183=K$219,"→",IF(AND(K$219&gt;='All Items'!$C183,K$219&lt;='All Items'!$D183),"→",IF(AND('All Items'!$C183&gt;'All Items'!$D183,'All Items'!$D183&gt;=K$219),"→",IF(AND('All Items'!$C183&gt;'All Items'!$D183,'All Items'!$C183&lt;=K$219),"→",""))))))))</f>
        <v/>
      </c>
      <c r="L185" s="49" t="str">
        <f>IF('All Items'!$F183=L$219,"★",IF('All Items'!$E183=L$219,"●",IF('All Items'!$F183=L$219,"★",IF('All Items'!$C183=L$219,"→",IF('All Items'!$D183=L$219,"→",IF(AND(L$219&gt;='All Items'!$C183,L$219&lt;='All Items'!$D183),"→",IF(AND('All Items'!$C183&gt;'All Items'!$D183,'All Items'!$D183&gt;=L$219),"→",IF(AND('All Items'!$C183&gt;'All Items'!$D183,'All Items'!$C183&lt;=L$219),"→",""))))))))</f>
        <v/>
      </c>
      <c r="M185" s="47" t="str">
        <f>IF('All Items'!$F183=M$219,"★",IF('All Items'!$E183=M$219,"●",IF('All Items'!$F183=M$219,"★",IF('All Items'!$C183=M$219,"→",IF('All Items'!$D183=M$219,"→",IF(AND(M$219&gt;='All Items'!$C183,M$219&lt;='All Items'!$D183),"→",IF(AND('All Items'!$C183&gt;'All Items'!$D183,'All Items'!$D183&gt;=M$219),"→",IF(AND('All Items'!$C183&gt;'All Items'!$D183,'All Items'!$C183&lt;=M$219),"→",""))))))))</f>
        <v/>
      </c>
      <c r="N185" s="49" t="str">
        <f>IF('All Items'!$F183=N$219,"★",IF('All Items'!$E183=N$219,"●",IF('All Items'!$F183=N$219,"★",IF('All Items'!$C183=N$219,"→",IF('All Items'!$D183=N$219,"→",IF(AND(N$219&gt;='All Items'!$C183,N$219&lt;='All Items'!$D183),"→",IF(AND('All Items'!$C183&gt;'All Items'!$D183,'All Items'!$D183&gt;=N$219),"→",IF(AND('All Items'!$C183&gt;'All Items'!$D183,'All Items'!$C183&lt;=N$219),"→",""))))))))</f>
        <v/>
      </c>
    </row>
    <row r="186" spans="1:14" x14ac:dyDescent="0.2">
      <c r="A186" s="133" t="str">
        <f>IF('All Items'!B184="","",HYPERLINK(VLOOKUP('All Items'!B184,Table26[],2,0),'All Items'!B184))</f>
        <v/>
      </c>
      <c r="B186" s="30" t="str">
        <f>IF('All Items'!A184="","",'All Items'!A184)</f>
        <v/>
      </c>
      <c r="C186" s="47" t="str">
        <f>IF('All Items'!$F184=C$219,"★",IF('All Items'!$E184=C$219,"●",IF('All Items'!$F184=C$219,"★",IF('All Items'!$C184=C$219,"→",IF('All Items'!$D184=C$219,"→",IF(AND(C$219&gt;='All Items'!$C184,C$219&lt;='All Items'!$D184),"→",IF(AND('All Items'!$C184&gt;'All Items'!$D184,'All Items'!$D184&gt;=C$219),"→",IF(AND('All Items'!$C184&gt;'All Items'!$D184,'All Items'!$C184&lt;=C$219),"→",""))))))))</f>
        <v/>
      </c>
      <c r="D186" s="49" t="str">
        <f>IF('All Items'!$F184=D$219,"★",IF('All Items'!$E184=D$219,"●",IF('All Items'!$F184=D$219,"★",IF('All Items'!$C184=D$219,"→",IF('All Items'!$D184=D$219,"→",IF(AND(D$219&gt;='All Items'!$C184,D$219&lt;='All Items'!$D184),"→",IF(AND('All Items'!$C184&gt;'All Items'!$D184,'All Items'!$D184&gt;=D$219),"→",IF(AND('All Items'!$C184&gt;'All Items'!$D184,'All Items'!$C184&lt;=D$219),"→",""))))))))</f>
        <v/>
      </c>
      <c r="E186" s="47" t="str">
        <f>IF('All Items'!$F184=E$219,"★",IF('All Items'!$E184=E$219,"●",IF('All Items'!$F184=E$219,"★",IF('All Items'!$C184=E$219,"→",IF('All Items'!$D184=E$219,"→",IF(AND(E$219&gt;='All Items'!$C184,E$219&lt;='All Items'!$D184),"→",IF(AND('All Items'!$C184&gt;'All Items'!$D184,'All Items'!$D184&gt;=E$219),"→",IF(AND('All Items'!$C184&gt;'All Items'!$D184,'All Items'!$C184&lt;=E$219),"→",""))))))))</f>
        <v/>
      </c>
      <c r="F186" s="49" t="str">
        <f>IF('All Items'!$F184=F$219,"★",IF('All Items'!$E184=F$219,"●",IF('All Items'!$F184=F$219,"★",IF('All Items'!$C184=F$219,"→",IF('All Items'!$D184=F$219,"→",IF(AND(F$219&gt;='All Items'!$C184,F$219&lt;='All Items'!$D184),"→",IF(AND('All Items'!$C184&gt;'All Items'!$D184,'All Items'!$D184&gt;=F$219),"→",IF(AND('All Items'!$C184&gt;'All Items'!$D184,'All Items'!$C184&lt;=F$219),"→",""))))))))</f>
        <v/>
      </c>
      <c r="G186" s="47" t="str">
        <f>IF('All Items'!$F184=G$219,"★",IF('All Items'!$E184=G$219,"●",IF('All Items'!$F184=G$219,"★",IF('All Items'!$C184=G$219,"→",IF('All Items'!$D184=G$219,"→",IF(AND(G$219&gt;='All Items'!$C184,G$219&lt;='All Items'!$D184),"→",IF(AND('All Items'!$C184&gt;'All Items'!$D184,'All Items'!$D184&gt;=G$219),"→",IF(AND('All Items'!$C184&gt;'All Items'!$D184,'All Items'!$C184&lt;=G$219),"→",""))))))))</f>
        <v/>
      </c>
      <c r="H186" s="49" t="str">
        <f>IF('All Items'!$F184=H$219,"★",IF('All Items'!$E184=H$219,"●",IF('All Items'!$F184=H$219,"★",IF('All Items'!$C184=H$219,"→",IF('All Items'!$D184=H$219,"→",IF(AND(H$219&gt;='All Items'!$C184,H$219&lt;='All Items'!$D184),"→",IF(AND('All Items'!$C184&gt;'All Items'!$D184,'All Items'!$D184&gt;=H$219),"→",IF(AND('All Items'!$C184&gt;'All Items'!$D184,'All Items'!$C184&lt;=H$219),"→",""))))))))</f>
        <v/>
      </c>
      <c r="I186" s="47" t="str">
        <f>IF('All Items'!$F184=I$219,"★",IF('All Items'!$E184=I$219,"●",IF('All Items'!$F184=I$219,"★",IF('All Items'!$C184=I$219,"→",IF('All Items'!$D184=I$219,"→",IF(AND(I$219&gt;='All Items'!$C184,I$219&lt;='All Items'!$D184),"→",IF(AND('All Items'!$C184&gt;'All Items'!$D184,'All Items'!$D184&gt;=I$219),"→",IF(AND('All Items'!$C184&gt;'All Items'!$D184,'All Items'!$C184&lt;=I$219),"→",""))))))))</f>
        <v/>
      </c>
      <c r="J186" s="49" t="str">
        <f>IF('All Items'!$F184=J$219,"★",IF('All Items'!$E184=J$219,"●",IF('All Items'!$F184=J$219,"★",IF('All Items'!$C184=J$219,"→",IF('All Items'!$D184=J$219,"→",IF(AND(J$219&gt;='All Items'!$C184,J$219&lt;='All Items'!$D184),"→",IF(AND('All Items'!$C184&gt;'All Items'!$D184,'All Items'!$D184&gt;=J$219),"→",IF(AND('All Items'!$C184&gt;'All Items'!$D184,'All Items'!$C184&lt;=J$219),"→",""))))))))</f>
        <v/>
      </c>
      <c r="K186" s="47" t="str">
        <f>IF('All Items'!$F184=K$219,"★",IF('All Items'!$E184=K$219,"●",IF('All Items'!$F184=K$219,"★",IF('All Items'!$C184=K$219,"→",IF('All Items'!$D184=K$219,"→",IF(AND(K$219&gt;='All Items'!$C184,K$219&lt;='All Items'!$D184),"→",IF(AND('All Items'!$C184&gt;'All Items'!$D184,'All Items'!$D184&gt;=K$219),"→",IF(AND('All Items'!$C184&gt;'All Items'!$D184,'All Items'!$C184&lt;=K$219),"→",""))))))))</f>
        <v/>
      </c>
      <c r="L186" s="49" t="str">
        <f>IF('All Items'!$F184=L$219,"★",IF('All Items'!$E184=L$219,"●",IF('All Items'!$F184=L$219,"★",IF('All Items'!$C184=L$219,"→",IF('All Items'!$D184=L$219,"→",IF(AND(L$219&gt;='All Items'!$C184,L$219&lt;='All Items'!$D184),"→",IF(AND('All Items'!$C184&gt;'All Items'!$D184,'All Items'!$D184&gt;=L$219),"→",IF(AND('All Items'!$C184&gt;'All Items'!$D184,'All Items'!$C184&lt;=L$219),"→",""))))))))</f>
        <v/>
      </c>
      <c r="M186" s="47" t="str">
        <f>IF('All Items'!$F184=M$219,"★",IF('All Items'!$E184=M$219,"●",IF('All Items'!$F184=M$219,"★",IF('All Items'!$C184=M$219,"→",IF('All Items'!$D184=M$219,"→",IF(AND(M$219&gt;='All Items'!$C184,M$219&lt;='All Items'!$D184),"→",IF(AND('All Items'!$C184&gt;'All Items'!$D184,'All Items'!$D184&gt;=M$219),"→",IF(AND('All Items'!$C184&gt;'All Items'!$D184,'All Items'!$C184&lt;=M$219),"→",""))))))))</f>
        <v/>
      </c>
      <c r="N186" s="49" t="str">
        <f>IF('All Items'!$F184=N$219,"★",IF('All Items'!$E184=N$219,"●",IF('All Items'!$F184=N$219,"★",IF('All Items'!$C184=N$219,"→",IF('All Items'!$D184=N$219,"→",IF(AND(N$219&gt;='All Items'!$C184,N$219&lt;='All Items'!$D184),"→",IF(AND('All Items'!$C184&gt;'All Items'!$D184,'All Items'!$D184&gt;=N$219),"→",IF(AND('All Items'!$C184&gt;'All Items'!$D184,'All Items'!$C184&lt;=N$219),"→",""))))))))</f>
        <v/>
      </c>
    </row>
    <row r="187" spans="1:14" x14ac:dyDescent="0.2">
      <c r="A187" s="133" t="str">
        <f>IF('All Items'!B185="","",HYPERLINK(VLOOKUP('All Items'!B185,Table26[],2,0),'All Items'!B185))</f>
        <v/>
      </c>
      <c r="B187" s="30" t="str">
        <f>IF('All Items'!A185="","",'All Items'!A185)</f>
        <v/>
      </c>
      <c r="C187" s="47" t="str">
        <f>IF('All Items'!$F185=C$219,"★",IF('All Items'!$E185=C$219,"●",IF('All Items'!$F185=C$219,"★",IF('All Items'!$C185=C$219,"→",IF('All Items'!$D185=C$219,"→",IF(AND(C$219&gt;='All Items'!$C185,C$219&lt;='All Items'!$D185),"→",IF(AND('All Items'!$C185&gt;'All Items'!$D185,'All Items'!$D185&gt;=C$219),"→",IF(AND('All Items'!$C185&gt;'All Items'!$D185,'All Items'!$C185&lt;=C$219),"→",""))))))))</f>
        <v/>
      </c>
      <c r="D187" s="49" t="str">
        <f>IF('All Items'!$F185=D$219,"★",IF('All Items'!$E185=D$219,"●",IF('All Items'!$F185=D$219,"★",IF('All Items'!$C185=D$219,"→",IF('All Items'!$D185=D$219,"→",IF(AND(D$219&gt;='All Items'!$C185,D$219&lt;='All Items'!$D185),"→",IF(AND('All Items'!$C185&gt;'All Items'!$D185,'All Items'!$D185&gt;=D$219),"→",IF(AND('All Items'!$C185&gt;'All Items'!$D185,'All Items'!$C185&lt;=D$219),"→",""))))))))</f>
        <v/>
      </c>
      <c r="E187" s="47" t="str">
        <f>IF('All Items'!$F185=E$219,"★",IF('All Items'!$E185=E$219,"●",IF('All Items'!$F185=E$219,"★",IF('All Items'!$C185=E$219,"→",IF('All Items'!$D185=E$219,"→",IF(AND(E$219&gt;='All Items'!$C185,E$219&lt;='All Items'!$D185),"→",IF(AND('All Items'!$C185&gt;'All Items'!$D185,'All Items'!$D185&gt;=E$219),"→",IF(AND('All Items'!$C185&gt;'All Items'!$D185,'All Items'!$C185&lt;=E$219),"→",""))))))))</f>
        <v/>
      </c>
      <c r="F187" s="49" t="str">
        <f>IF('All Items'!$F185=F$219,"★",IF('All Items'!$E185=F$219,"●",IF('All Items'!$F185=F$219,"★",IF('All Items'!$C185=F$219,"→",IF('All Items'!$D185=F$219,"→",IF(AND(F$219&gt;='All Items'!$C185,F$219&lt;='All Items'!$D185),"→",IF(AND('All Items'!$C185&gt;'All Items'!$D185,'All Items'!$D185&gt;=F$219),"→",IF(AND('All Items'!$C185&gt;'All Items'!$D185,'All Items'!$C185&lt;=F$219),"→",""))))))))</f>
        <v/>
      </c>
      <c r="G187" s="47" t="str">
        <f>IF('All Items'!$F185=G$219,"★",IF('All Items'!$E185=G$219,"●",IF('All Items'!$F185=G$219,"★",IF('All Items'!$C185=G$219,"→",IF('All Items'!$D185=G$219,"→",IF(AND(G$219&gt;='All Items'!$C185,G$219&lt;='All Items'!$D185),"→",IF(AND('All Items'!$C185&gt;'All Items'!$D185,'All Items'!$D185&gt;=G$219),"→",IF(AND('All Items'!$C185&gt;'All Items'!$D185,'All Items'!$C185&lt;=G$219),"→",""))))))))</f>
        <v/>
      </c>
      <c r="H187" s="49" t="str">
        <f>IF('All Items'!$F185=H$219,"★",IF('All Items'!$E185=H$219,"●",IF('All Items'!$F185=H$219,"★",IF('All Items'!$C185=H$219,"→",IF('All Items'!$D185=H$219,"→",IF(AND(H$219&gt;='All Items'!$C185,H$219&lt;='All Items'!$D185),"→",IF(AND('All Items'!$C185&gt;'All Items'!$D185,'All Items'!$D185&gt;=H$219),"→",IF(AND('All Items'!$C185&gt;'All Items'!$D185,'All Items'!$C185&lt;=H$219),"→",""))))))))</f>
        <v/>
      </c>
      <c r="I187" s="47" t="str">
        <f>IF('All Items'!$F185=I$219,"★",IF('All Items'!$E185=I$219,"●",IF('All Items'!$F185=I$219,"★",IF('All Items'!$C185=I$219,"→",IF('All Items'!$D185=I$219,"→",IF(AND(I$219&gt;='All Items'!$C185,I$219&lt;='All Items'!$D185),"→",IF(AND('All Items'!$C185&gt;'All Items'!$D185,'All Items'!$D185&gt;=I$219),"→",IF(AND('All Items'!$C185&gt;'All Items'!$D185,'All Items'!$C185&lt;=I$219),"→",""))))))))</f>
        <v/>
      </c>
      <c r="J187" s="49" t="str">
        <f>IF('All Items'!$F185=J$219,"★",IF('All Items'!$E185=J$219,"●",IF('All Items'!$F185=J$219,"★",IF('All Items'!$C185=J$219,"→",IF('All Items'!$D185=J$219,"→",IF(AND(J$219&gt;='All Items'!$C185,J$219&lt;='All Items'!$D185),"→",IF(AND('All Items'!$C185&gt;'All Items'!$D185,'All Items'!$D185&gt;=J$219),"→",IF(AND('All Items'!$C185&gt;'All Items'!$D185,'All Items'!$C185&lt;=J$219),"→",""))))))))</f>
        <v/>
      </c>
      <c r="K187" s="47" t="str">
        <f>IF('All Items'!$F185=K$219,"★",IF('All Items'!$E185=K$219,"●",IF('All Items'!$F185=K$219,"★",IF('All Items'!$C185=K$219,"→",IF('All Items'!$D185=K$219,"→",IF(AND(K$219&gt;='All Items'!$C185,K$219&lt;='All Items'!$D185),"→",IF(AND('All Items'!$C185&gt;'All Items'!$D185,'All Items'!$D185&gt;=K$219),"→",IF(AND('All Items'!$C185&gt;'All Items'!$D185,'All Items'!$C185&lt;=K$219),"→",""))))))))</f>
        <v/>
      </c>
      <c r="L187" s="49" t="str">
        <f>IF('All Items'!$F185=L$219,"★",IF('All Items'!$E185=L$219,"●",IF('All Items'!$F185=L$219,"★",IF('All Items'!$C185=L$219,"→",IF('All Items'!$D185=L$219,"→",IF(AND(L$219&gt;='All Items'!$C185,L$219&lt;='All Items'!$D185),"→",IF(AND('All Items'!$C185&gt;'All Items'!$D185,'All Items'!$D185&gt;=L$219),"→",IF(AND('All Items'!$C185&gt;'All Items'!$D185,'All Items'!$C185&lt;=L$219),"→",""))))))))</f>
        <v/>
      </c>
      <c r="M187" s="47" t="str">
        <f>IF('All Items'!$F185=M$219,"★",IF('All Items'!$E185=M$219,"●",IF('All Items'!$F185=M$219,"★",IF('All Items'!$C185=M$219,"→",IF('All Items'!$D185=M$219,"→",IF(AND(M$219&gt;='All Items'!$C185,M$219&lt;='All Items'!$D185),"→",IF(AND('All Items'!$C185&gt;'All Items'!$D185,'All Items'!$D185&gt;=M$219),"→",IF(AND('All Items'!$C185&gt;'All Items'!$D185,'All Items'!$C185&lt;=M$219),"→",""))))))))</f>
        <v/>
      </c>
      <c r="N187" s="49" t="str">
        <f>IF('All Items'!$F185=N$219,"★",IF('All Items'!$E185=N$219,"●",IF('All Items'!$F185=N$219,"★",IF('All Items'!$C185=N$219,"→",IF('All Items'!$D185=N$219,"→",IF(AND(N$219&gt;='All Items'!$C185,N$219&lt;='All Items'!$D185),"→",IF(AND('All Items'!$C185&gt;'All Items'!$D185,'All Items'!$D185&gt;=N$219),"→",IF(AND('All Items'!$C185&gt;'All Items'!$D185,'All Items'!$C185&lt;=N$219),"→",""))))))))</f>
        <v/>
      </c>
    </row>
    <row r="188" spans="1:14" x14ac:dyDescent="0.2">
      <c r="A188" s="133" t="str">
        <f>IF('All Items'!B186="","",HYPERLINK(VLOOKUP('All Items'!B186,Table26[],2,0),'All Items'!B186))</f>
        <v/>
      </c>
      <c r="B188" s="30" t="str">
        <f>IF('All Items'!A186="","",'All Items'!A186)</f>
        <v/>
      </c>
      <c r="C188" s="47" t="str">
        <f>IF('All Items'!$F186=C$219,"★",IF('All Items'!$E186=C$219,"●",IF('All Items'!$F186=C$219,"★",IF('All Items'!$C186=C$219,"→",IF('All Items'!$D186=C$219,"→",IF(AND(C$219&gt;='All Items'!$C186,C$219&lt;='All Items'!$D186),"→",IF(AND('All Items'!$C186&gt;'All Items'!$D186,'All Items'!$D186&gt;=C$219),"→",IF(AND('All Items'!$C186&gt;'All Items'!$D186,'All Items'!$C186&lt;=C$219),"→",""))))))))</f>
        <v/>
      </c>
      <c r="D188" s="49" t="str">
        <f>IF('All Items'!$F186=D$219,"★",IF('All Items'!$E186=D$219,"●",IF('All Items'!$F186=D$219,"★",IF('All Items'!$C186=D$219,"→",IF('All Items'!$D186=D$219,"→",IF(AND(D$219&gt;='All Items'!$C186,D$219&lt;='All Items'!$D186),"→",IF(AND('All Items'!$C186&gt;'All Items'!$D186,'All Items'!$D186&gt;=D$219),"→",IF(AND('All Items'!$C186&gt;'All Items'!$D186,'All Items'!$C186&lt;=D$219),"→",""))))))))</f>
        <v/>
      </c>
      <c r="E188" s="47" t="str">
        <f>IF('All Items'!$F186=E$219,"★",IF('All Items'!$E186=E$219,"●",IF('All Items'!$F186=E$219,"★",IF('All Items'!$C186=E$219,"→",IF('All Items'!$D186=E$219,"→",IF(AND(E$219&gt;='All Items'!$C186,E$219&lt;='All Items'!$D186),"→",IF(AND('All Items'!$C186&gt;'All Items'!$D186,'All Items'!$D186&gt;=E$219),"→",IF(AND('All Items'!$C186&gt;'All Items'!$D186,'All Items'!$C186&lt;=E$219),"→",""))))))))</f>
        <v/>
      </c>
      <c r="F188" s="49" t="str">
        <f>IF('All Items'!$F186=F$219,"★",IF('All Items'!$E186=F$219,"●",IF('All Items'!$F186=F$219,"★",IF('All Items'!$C186=F$219,"→",IF('All Items'!$D186=F$219,"→",IF(AND(F$219&gt;='All Items'!$C186,F$219&lt;='All Items'!$D186),"→",IF(AND('All Items'!$C186&gt;'All Items'!$D186,'All Items'!$D186&gt;=F$219),"→",IF(AND('All Items'!$C186&gt;'All Items'!$D186,'All Items'!$C186&lt;=F$219),"→",""))))))))</f>
        <v/>
      </c>
      <c r="G188" s="47" t="str">
        <f>IF('All Items'!$F186=G$219,"★",IF('All Items'!$E186=G$219,"●",IF('All Items'!$F186=G$219,"★",IF('All Items'!$C186=G$219,"→",IF('All Items'!$D186=G$219,"→",IF(AND(G$219&gt;='All Items'!$C186,G$219&lt;='All Items'!$D186),"→",IF(AND('All Items'!$C186&gt;'All Items'!$D186,'All Items'!$D186&gt;=G$219),"→",IF(AND('All Items'!$C186&gt;'All Items'!$D186,'All Items'!$C186&lt;=G$219),"→",""))))))))</f>
        <v/>
      </c>
      <c r="H188" s="49" t="str">
        <f>IF('All Items'!$F186=H$219,"★",IF('All Items'!$E186=H$219,"●",IF('All Items'!$F186=H$219,"★",IF('All Items'!$C186=H$219,"→",IF('All Items'!$D186=H$219,"→",IF(AND(H$219&gt;='All Items'!$C186,H$219&lt;='All Items'!$D186),"→",IF(AND('All Items'!$C186&gt;'All Items'!$D186,'All Items'!$D186&gt;=H$219),"→",IF(AND('All Items'!$C186&gt;'All Items'!$D186,'All Items'!$C186&lt;=H$219),"→",""))))))))</f>
        <v/>
      </c>
      <c r="I188" s="47" t="str">
        <f>IF('All Items'!$F186=I$219,"★",IF('All Items'!$E186=I$219,"●",IF('All Items'!$F186=I$219,"★",IF('All Items'!$C186=I$219,"→",IF('All Items'!$D186=I$219,"→",IF(AND(I$219&gt;='All Items'!$C186,I$219&lt;='All Items'!$D186),"→",IF(AND('All Items'!$C186&gt;'All Items'!$D186,'All Items'!$D186&gt;=I$219),"→",IF(AND('All Items'!$C186&gt;'All Items'!$D186,'All Items'!$C186&lt;=I$219),"→",""))))))))</f>
        <v/>
      </c>
      <c r="J188" s="49" t="str">
        <f>IF('All Items'!$F186=J$219,"★",IF('All Items'!$E186=J$219,"●",IF('All Items'!$F186=J$219,"★",IF('All Items'!$C186=J$219,"→",IF('All Items'!$D186=J$219,"→",IF(AND(J$219&gt;='All Items'!$C186,J$219&lt;='All Items'!$D186),"→",IF(AND('All Items'!$C186&gt;'All Items'!$D186,'All Items'!$D186&gt;=J$219),"→",IF(AND('All Items'!$C186&gt;'All Items'!$D186,'All Items'!$C186&lt;=J$219),"→",""))))))))</f>
        <v/>
      </c>
      <c r="K188" s="47" t="str">
        <f>IF('All Items'!$F186=K$219,"★",IF('All Items'!$E186=K$219,"●",IF('All Items'!$F186=K$219,"★",IF('All Items'!$C186=K$219,"→",IF('All Items'!$D186=K$219,"→",IF(AND(K$219&gt;='All Items'!$C186,K$219&lt;='All Items'!$D186),"→",IF(AND('All Items'!$C186&gt;'All Items'!$D186,'All Items'!$D186&gt;=K$219),"→",IF(AND('All Items'!$C186&gt;'All Items'!$D186,'All Items'!$C186&lt;=K$219),"→",""))))))))</f>
        <v/>
      </c>
      <c r="L188" s="49" t="str">
        <f>IF('All Items'!$F186=L$219,"★",IF('All Items'!$E186=L$219,"●",IF('All Items'!$F186=L$219,"★",IF('All Items'!$C186=L$219,"→",IF('All Items'!$D186=L$219,"→",IF(AND(L$219&gt;='All Items'!$C186,L$219&lt;='All Items'!$D186),"→",IF(AND('All Items'!$C186&gt;'All Items'!$D186,'All Items'!$D186&gt;=L$219),"→",IF(AND('All Items'!$C186&gt;'All Items'!$D186,'All Items'!$C186&lt;=L$219),"→",""))))))))</f>
        <v/>
      </c>
      <c r="M188" s="47" t="str">
        <f>IF('All Items'!$F186=M$219,"★",IF('All Items'!$E186=M$219,"●",IF('All Items'!$F186=M$219,"★",IF('All Items'!$C186=M$219,"→",IF('All Items'!$D186=M$219,"→",IF(AND(M$219&gt;='All Items'!$C186,M$219&lt;='All Items'!$D186),"→",IF(AND('All Items'!$C186&gt;'All Items'!$D186,'All Items'!$D186&gt;=M$219),"→",IF(AND('All Items'!$C186&gt;'All Items'!$D186,'All Items'!$C186&lt;=M$219),"→",""))))))))</f>
        <v/>
      </c>
      <c r="N188" s="49" t="str">
        <f>IF('All Items'!$F186=N$219,"★",IF('All Items'!$E186=N$219,"●",IF('All Items'!$F186=N$219,"★",IF('All Items'!$C186=N$219,"→",IF('All Items'!$D186=N$219,"→",IF(AND(N$219&gt;='All Items'!$C186,N$219&lt;='All Items'!$D186),"→",IF(AND('All Items'!$C186&gt;'All Items'!$D186,'All Items'!$D186&gt;=N$219),"→",IF(AND('All Items'!$C186&gt;'All Items'!$D186,'All Items'!$C186&lt;=N$219),"→",""))))))))</f>
        <v/>
      </c>
    </row>
    <row r="189" spans="1:14" x14ac:dyDescent="0.2">
      <c r="A189" s="133" t="str">
        <f>IF('All Items'!B187="","",HYPERLINK(VLOOKUP('All Items'!B187,Table26[],2,0),'All Items'!B187))</f>
        <v/>
      </c>
      <c r="B189" s="30" t="str">
        <f>IF('All Items'!A187="","",'All Items'!A187)</f>
        <v/>
      </c>
      <c r="C189" s="47" t="str">
        <f>IF('All Items'!$F187=C$219,"★",IF('All Items'!$E187=C$219,"●",IF('All Items'!$F187=C$219,"★",IF('All Items'!$C187=C$219,"→",IF('All Items'!$D187=C$219,"→",IF(AND(C$219&gt;='All Items'!$C187,C$219&lt;='All Items'!$D187),"→",IF(AND('All Items'!$C187&gt;'All Items'!$D187,'All Items'!$D187&gt;=C$219),"→",IF(AND('All Items'!$C187&gt;'All Items'!$D187,'All Items'!$C187&lt;=C$219),"→",""))))))))</f>
        <v/>
      </c>
      <c r="D189" s="49" t="str">
        <f>IF('All Items'!$F187=D$219,"★",IF('All Items'!$E187=D$219,"●",IF('All Items'!$F187=D$219,"★",IF('All Items'!$C187=D$219,"→",IF('All Items'!$D187=D$219,"→",IF(AND(D$219&gt;='All Items'!$C187,D$219&lt;='All Items'!$D187),"→",IF(AND('All Items'!$C187&gt;'All Items'!$D187,'All Items'!$D187&gt;=D$219),"→",IF(AND('All Items'!$C187&gt;'All Items'!$D187,'All Items'!$C187&lt;=D$219),"→",""))))))))</f>
        <v/>
      </c>
      <c r="E189" s="47" t="str">
        <f>IF('All Items'!$F187=E$219,"★",IF('All Items'!$E187=E$219,"●",IF('All Items'!$F187=E$219,"★",IF('All Items'!$C187=E$219,"→",IF('All Items'!$D187=E$219,"→",IF(AND(E$219&gt;='All Items'!$C187,E$219&lt;='All Items'!$D187),"→",IF(AND('All Items'!$C187&gt;'All Items'!$D187,'All Items'!$D187&gt;=E$219),"→",IF(AND('All Items'!$C187&gt;'All Items'!$D187,'All Items'!$C187&lt;=E$219),"→",""))))))))</f>
        <v/>
      </c>
      <c r="F189" s="49" t="str">
        <f>IF('All Items'!$F187=F$219,"★",IF('All Items'!$E187=F$219,"●",IF('All Items'!$F187=F$219,"★",IF('All Items'!$C187=F$219,"→",IF('All Items'!$D187=F$219,"→",IF(AND(F$219&gt;='All Items'!$C187,F$219&lt;='All Items'!$D187),"→",IF(AND('All Items'!$C187&gt;'All Items'!$D187,'All Items'!$D187&gt;=F$219),"→",IF(AND('All Items'!$C187&gt;'All Items'!$D187,'All Items'!$C187&lt;=F$219),"→",""))))))))</f>
        <v/>
      </c>
      <c r="G189" s="47" t="str">
        <f>IF('All Items'!$F187=G$219,"★",IF('All Items'!$E187=G$219,"●",IF('All Items'!$F187=G$219,"★",IF('All Items'!$C187=G$219,"→",IF('All Items'!$D187=G$219,"→",IF(AND(G$219&gt;='All Items'!$C187,G$219&lt;='All Items'!$D187),"→",IF(AND('All Items'!$C187&gt;'All Items'!$D187,'All Items'!$D187&gt;=G$219),"→",IF(AND('All Items'!$C187&gt;'All Items'!$D187,'All Items'!$C187&lt;=G$219),"→",""))))))))</f>
        <v/>
      </c>
      <c r="H189" s="49" t="str">
        <f>IF('All Items'!$F187=H$219,"★",IF('All Items'!$E187=H$219,"●",IF('All Items'!$F187=H$219,"★",IF('All Items'!$C187=H$219,"→",IF('All Items'!$D187=H$219,"→",IF(AND(H$219&gt;='All Items'!$C187,H$219&lt;='All Items'!$D187),"→",IF(AND('All Items'!$C187&gt;'All Items'!$D187,'All Items'!$D187&gt;=H$219),"→",IF(AND('All Items'!$C187&gt;'All Items'!$D187,'All Items'!$C187&lt;=H$219),"→",""))))))))</f>
        <v/>
      </c>
      <c r="I189" s="47" t="str">
        <f>IF('All Items'!$F187=I$219,"★",IF('All Items'!$E187=I$219,"●",IF('All Items'!$F187=I$219,"★",IF('All Items'!$C187=I$219,"→",IF('All Items'!$D187=I$219,"→",IF(AND(I$219&gt;='All Items'!$C187,I$219&lt;='All Items'!$D187),"→",IF(AND('All Items'!$C187&gt;'All Items'!$D187,'All Items'!$D187&gt;=I$219),"→",IF(AND('All Items'!$C187&gt;'All Items'!$D187,'All Items'!$C187&lt;=I$219),"→",""))))))))</f>
        <v/>
      </c>
      <c r="J189" s="49" t="str">
        <f>IF('All Items'!$F187=J$219,"★",IF('All Items'!$E187=J$219,"●",IF('All Items'!$F187=J$219,"★",IF('All Items'!$C187=J$219,"→",IF('All Items'!$D187=J$219,"→",IF(AND(J$219&gt;='All Items'!$C187,J$219&lt;='All Items'!$D187),"→",IF(AND('All Items'!$C187&gt;'All Items'!$D187,'All Items'!$D187&gt;=J$219),"→",IF(AND('All Items'!$C187&gt;'All Items'!$D187,'All Items'!$C187&lt;=J$219),"→",""))))))))</f>
        <v/>
      </c>
      <c r="K189" s="47" t="str">
        <f>IF('All Items'!$F187=K$219,"★",IF('All Items'!$E187=K$219,"●",IF('All Items'!$F187=K$219,"★",IF('All Items'!$C187=K$219,"→",IF('All Items'!$D187=K$219,"→",IF(AND(K$219&gt;='All Items'!$C187,K$219&lt;='All Items'!$D187),"→",IF(AND('All Items'!$C187&gt;'All Items'!$D187,'All Items'!$D187&gt;=K$219),"→",IF(AND('All Items'!$C187&gt;'All Items'!$D187,'All Items'!$C187&lt;=K$219),"→",""))))))))</f>
        <v/>
      </c>
      <c r="L189" s="49" t="str">
        <f>IF('All Items'!$F187=L$219,"★",IF('All Items'!$E187=L$219,"●",IF('All Items'!$F187=L$219,"★",IF('All Items'!$C187=L$219,"→",IF('All Items'!$D187=L$219,"→",IF(AND(L$219&gt;='All Items'!$C187,L$219&lt;='All Items'!$D187),"→",IF(AND('All Items'!$C187&gt;'All Items'!$D187,'All Items'!$D187&gt;=L$219),"→",IF(AND('All Items'!$C187&gt;'All Items'!$D187,'All Items'!$C187&lt;=L$219),"→",""))))))))</f>
        <v/>
      </c>
      <c r="M189" s="47" t="str">
        <f>IF('All Items'!$F187=M$219,"★",IF('All Items'!$E187=M$219,"●",IF('All Items'!$F187=M$219,"★",IF('All Items'!$C187=M$219,"→",IF('All Items'!$D187=M$219,"→",IF(AND(M$219&gt;='All Items'!$C187,M$219&lt;='All Items'!$D187),"→",IF(AND('All Items'!$C187&gt;'All Items'!$D187,'All Items'!$D187&gt;=M$219),"→",IF(AND('All Items'!$C187&gt;'All Items'!$D187,'All Items'!$C187&lt;=M$219),"→",""))))))))</f>
        <v/>
      </c>
      <c r="N189" s="49" t="str">
        <f>IF('All Items'!$F187=N$219,"★",IF('All Items'!$E187=N$219,"●",IF('All Items'!$F187=N$219,"★",IF('All Items'!$C187=N$219,"→",IF('All Items'!$D187=N$219,"→",IF(AND(N$219&gt;='All Items'!$C187,N$219&lt;='All Items'!$D187),"→",IF(AND('All Items'!$C187&gt;'All Items'!$D187,'All Items'!$D187&gt;=N$219),"→",IF(AND('All Items'!$C187&gt;'All Items'!$D187,'All Items'!$C187&lt;=N$219),"→",""))))))))</f>
        <v/>
      </c>
    </row>
    <row r="190" spans="1:14" x14ac:dyDescent="0.2">
      <c r="A190" s="133" t="str">
        <f>IF('All Items'!B188="","",HYPERLINK(VLOOKUP('All Items'!B188,Table26[],2,0),'All Items'!B188))</f>
        <v/>
      </c>
      <c r="B190" s="30" t="str">
        <f>IF('All Items'!A188="","",'All Items'!A188)</f>
        <v/>
      </c>
      <c r="C190" s="47" t="str">
        <f>IF('All Items'!$F188=C$219,"★",IF('All Items'!$E188=C$219,"●",IF('All Items'!$F188=C$219,"★",IF('All Items'!$C188=C$219,"→",IF('All Items'!$D188=C$219,"→",IF(AND(C$219&gt;='All Items'!$C188,C$219&lt;='All Items'!$D188),"→",IF(AND('All Items'!$C188&gt;'All Items'!$D188,'All Items'!$D188&gt;=C$219),"→",IF(AND('All Items'!$C188&gt;'All Items'!$D188,'All Items'!$C188&lt;=C$219),"→",""))))))))</f>
        <v/>
      </c>
      <c r="D190" s="49" t="str">
        <f>IF('All Items'!$F188=D$219,"★",IF('All Items'!$E188=D$219,"●",IF('All Items'!$F188=D$219,"★",IF('All Items'!$C188=D$219,"→",IF('All Items'!$D188=D$219,"→",IF(AND(D$219&gt;='All Items'!$C188,D$219&lt;='All Items'!$D188),"→",IF(AND('All Items'!$C188&gt;'All Items'!$D188,'All Items'!$D188&gt;=D$219),"→",IF(AND('All Items'!$C188&gt;'All Items'!$D188,'All Items'!$C188&lt;=D$219),"→",""))))))))</f>
        <v/>
      </c>
      <c r="E190" s="47" t="str">
        <f>IF('All Items'!$F188=E$219,"★",IF('All Items'!$E188=E$219,"●",IF('All Items'!$F188=E$219,"★",IF('All Items'!$C188=E$219,"→",IF('All Items'!$D188=E$219,"→",IF(AND(E$219&gt;='All Items'!$C188,E$219&lt;='All Items'!$D188),"→",IF(AND('All Items'!$C188&gt;'All Items'!$D188,'All Items'!$D188&gt;=E$219),"→",IF(AND('All Items'!$C188&gt;'All Items'!$D188,'All Items'!$C188&lt;=E$219),"→",""))))))))</f>
        <v/>
      </c>
      <c r="F190" s="49" t="str">
        <f>IF('All Items'!$F188=F$219,"★",IF('All Items'!$E188=F$219,"●",IF('All Items'!$F188=F$219,"★",IF('All Items'!$C188=F$219,"→",IF('All Items'!$D188=F$219,"→",IF(AND(F$219&gt;='All Items'!$C188,F$219&lt;='All Items'!$D188),"→",IF(AND('All Items'!$C188&gt;'All Items'!$D188,'All Items'!$D188&gt;=F$219),"→",IF(AND('All Items'!$C188&gt;'All Items'!$D188,'All Items'!$C188&lt;=F$219),"→",""))))))))</f>
        <v/>
      </c>
      <c r="G190" s="47" t="str">
        <f>IF('All Items'!$F188=G$219,"★",IF('All Items'!$E188=G$219,"●",IF('All Items'!$F188=G$219,"★",IF('All Items'!$C188=G$219,"→",IF('All Items'!$D188=G$219,"→",IF(AND(G$219&gt;='All Items'!$C188,G$219&lt;='All Items'!$D188),"→",IF(AND('All Items'!$C188&gt;'All Items'!$D188,'All Items'!$D188&gt;=G$219),"→",IF(AND('All Items'!$C188&gt;'All Items'!$D188,'All Items'!$C188&lt;=G$219),"→",""))))))))</f>
        <v/>
      </c>
      <c r="H190" s="49" t="str">
        <f>IF('All Items'!$F188=H$219,"★",IF('All Items'!$E188=H$219,"●",IF('All Items'!$F188=H$219,"★",IF('All Items'!$C188=H$219,"→",IF('All Items'!$D188=H$219,"→",IF(AND(H$219&gt;='All Items'!$C188,H$219&lt;='All Items'!$D188),"→",IF(AND('All Items'!$C188&gt;'All Items'!$D188,'All Items'!$D188&gt;=H$219),"→",IF(AND('All Items'!$C188&gt;'All Items'!$D188,'All Items'!$C188&lt;=H$219),"→",""))))))))</f>
        <v/>
      </c>
      <c r="I190" s="47" t="str">
        <f>IF('All Items'!$F188=I$219,"★",IF('All Items'!$E188=I$219,"●",IF('All Items'!$F188=I$219,"★",IF('All Items'!$C188=I$219,"→",IF('All Items'!$D188=I$219,"→",IF(AND(I$219&gt;='All Items'!$C188,I$219&lt;='All Items'!$D188),"→",IF(AND('All Items'!$C188&gt;'All Items'!$D188,'All Items'!$D188&gt;=I$219),"→",IF(AND('All Items'!$C188&gt;'All Items'!$D188,'All Items'!$C188&lt;=I$219),"→",""))))))))</f>
        <v/>
      </c>
      <c r="J190" s="49" t="str">
        <f>IF('All Items'!$F188=J$219,"★",IF('All Items'!$E188=J$219,"●",IF('All Items'!$F188=J$219,"★",IF('All Items'!$C188=J$219,"→",IF('All Items'!$D188=J$219,"→",IF(AND(J$219&gt;='All Items'!$C188,J$219&lt;='All Items'!$D188),"→",IF(AND('All Items'!$C188&gt;'All Items'!$D188,'All Items'!$D188&gt;=J$219),"→",IF(AND('All Items'!$C188&gt;'All Items'!$D188,'All Items'!$C188&lt;=J$219),"→",""))))))))</f>
        <v/>
      </c>
      <c r="K190" s="47" t="str">
        <f>IF('All Items'!$F188=K$219,"★",IF('All Items'!$E188=K$219,"●",IF('All Items'!$F188=K$219,"★",IF('All Items'!$C188=K$219,"→",IF('All Items'!$D188=K$219,"→",IF(AND(K$219&gt;='All Items'!$C188,K$219&lt;='All Items'!$D188),"→",IF(AND('All Items'!$C188&gt;'All Items'!$D188,'All Items'!$D188&gt;=K$219),"→",IF(AND('All Items'!$C188&gt;'All Items'!$D188,'All Items'!$C188&lt;=K$219),"→",""))))))))</f>
        <v/>
      </c>
      <c r="L190" s="49" t="str">
        <f>IF('All Items'!$F188=L$219,"★",IF('All Items'!$E188=L$219,"●",IF('All Items'!$F188=L$219,"★",IF('All Items'!$C188=L$219,"→",IF('All Items'!$D188=L$219,"→",IF(AND(L$219&gt;='All Items'!$C188,L$219&lt;='All Items'!$D188),"→",IF(AND('All Items'!$C188&gt;'All Items'!$D188,'All Items'!$D188&gt;=L$219),"→",IF(AND('All Items'!$C188&gt;'All Items'!$D188,'All Items'!$C188&lt;=L$219),"→",""))))))))</f>
        <v/>
      </c>
      <c r="M190" s="47" t="str">
        <f>IF('All Items'!$F188=M$219,"★",IF('All Items'!$E188=M$219,"●",IF('All Items'!$F188=M$219,"★",IF('All Items'!$C188=M$219,"→",IF('All Items'!$D188=M$219,"→",IF(AND(M$219&gt;='All Items'!$C188,M$219&lt;='All Items'!$D188),"→",IF(AND('All Items'!$C188&gt;'All Items'!$D188,'All Items'!$D188&gt;=M$219),"→",IF(AND('All Items'!$C188&gt;'All Items'!$D188,'All Items'!$C188&lt;=M$219),"→",""))))))))</f>
        <v/>
      </c>
      <c r="N190" s="49" t="str">
        <f>IF('All Items'!$F188=N$219,"★",IF('All Items'!$E188=N$219,"●",IF('All Items'!$F188=N$219,"★",IF('All Items'!$C188=N$219,"→",IF('All Items'!$D188=N$219,"→",IF(AND(N$219&gt;='All Items'!$C188,N$219&lt;='All Items'!$D188),"→",IF(AND('All Items'!$C188&gt;'All Items'!$D188,'All Items'!$D188&gt;=N$219),"→",IF(AND('All Items'!$C188&gt;'All Items'!$D188,'All Items'!$C188&lt;=N$219),"→",""))))))))</f>
        <v/>
      </c>
    </row>
    <row r="191" spans="1:14" x14ac:dyDescent="0.2">
      <c r="A191" s="133" t="str">
        <f>IF('All Items'!B189="","",HYPERLINK(VLOOKUP('All Items'!B189,Table26[],2,0),'All Items'!B189))</f>
        <v/>
      </c>
      <c r="B191" s="30" t="str">
        <f>IF('All Items'!A189="","",'All Items'!A189)</f>
        <v/>
      </c>
      <c r="C191" s="47" t="str">
        <f>IF('All Items'!$F189=C$219,"★",IF('All Items'!$E189=C$219,"●",IF('All Items'!$F189=C$219,"★",IF('All Items'!$C189=C$219,"→",IF('All Items'!$D189=C$219,"→",IF(AND(C$219&gt;='All Items'!$C189,C$219&lt;='All Items'!$D189),"→",IF(AND('All Items'!$C189&gt;'All Items'!$D189,'All Items'!$D189&gt;=C$219),"→",IF(AND('All Items'!$C189&gt;'All Items'!$D189,'All Items'!$C189&lt;=C$219),"→",""))))))))</f>
        <v/>
      </c>
      <c r="D191" s="49" t="str">
        <f>IF('All Items'!$F189=D$219,"★",IF('All Items'!$E189=D$219,"●",IF('All Items'!$F189=D$219,"★",IF('All Items'!$C189=D$219,"→",IF('All Items'!$D189=D$219,"→",IF(AND(D$219&gt;='All Items'!$C189,D$219&lt;='All Items'!$D189),"→",IF(AND('All Items'!$C189&gt;'All Items'!$D189,'All Items'!$D189&gt;=D$219),"→",IF(AND('All Items'!$C189&gt;'All Items'!$D189,'All Items'!$C189&lt;=D$219),"→",""))))))))</f>
        <v/>
      </c>
      <c r="E191" s="47" t="str">
        <f>IF('All Items'!$F189=E$219,"★",IF('All Items'!$E189=E$219,"●",IF('All Items'!$F189=E$219,"★",IF('All Items'!$C189=E$219,"→",IF('All Items'!$D189=E$219,"→",IF(AND(E$219&gt;='All Items'!$C189,E$219&lt;='All Items'!$D189),"→",IF(AND('All Items'!$C189&gt;'All Items'!$D189,'All Items'!$D189&gt;=E$219),"→",IF(AND('All Items'!$C189&gt;'All Items'!$D189,'All Items'!$C189&lt;=E$219),"→",""))))))))</f>
        <v/>
      </c>
      <c r="F191" s="49" t="str">
        <f>IF('All Items'!$F189=F$219,"★",IF('All Items'!$E189=F$219,"●",IF('All Items'!$F189=F$219,"★",IF('All Items'!$C189=F$219,"→",IF('All Items'!$D189=F$219,"→",IF(AND(F$219&gt;='All Items'!$C189,F$219&lt;='All Items'!$D189),"→",IF(AND('All Items'!$C189&gt;'All Items'!$D189,'All Items'!$D189&gt;=F$219),"→",IF(AND('All Items'!$C189&gt;'All Items'!$D189,'All Items'!$C189&lt;=F$219),"→",""))))))))</f>
        <v/>
      </c>
      <c r="G191" s="47" t="str">
        <f>IF('All Items'!$F189=G$219,"★",IF('All Items'!$E189=G$219,"●",IF('All Items'!$F189=G$219,"★",IF('All Items'!$C189=G$219,"→",IF('All Items'!$D189=G$219,"→",IF(AND(G$219&gt;='All Items'!$C189,G$219&lt;='All Items'!$D189),"→",IF(AND('All Items'!$C189&gt;'All Items'!$D189,'All Items'!$D189&gt;=G$219),"→",IF(AND('All Items'!$C189&gt;'All Items'!$D189,'All Items'!$C189&lt;=G$219),"→",""))))))))</f>
        <v/>
      </c>
      <c r="H191" s="49" t="str">
        <f>IF('All Items'!$F189=H$219,"★",IF('All Items'!$E189=H$219,"●",IF('All Items'!$F189=H$219,"★",IF('All Items'!$C189=H$219,"→",IF('All Items'!$D189=H$219,"→",IF(AND(H$219&gt;='All Items'!$C189,H$219&lt;='All Items'!$D189),"→",IF(AND('All Items'!$C189&gt;'All Items'!$D189,'All Items'!$D189&gt;=H$219),"→",IF(AND('All Items'!$C189&gt;'All Items'!$D189,'All Items'!$C189&lt;=H$219),"→",""))))))))</f>
        <v/>
      </c>
      <c r="I191" s="47" t="str">
        <f>IF('All Items'!$F189=I$219,"★",IF('All Items'!$E189=I$219,"●",IF('All Items'!$F189=I$219,"★",IF('All Items'!$C189=I$219,"→",IF('All Items'!$D189=I$219,"→",IF(AND(I$219&gt;='All Items'!$C189,I$219&lt;='All Items'!$D189),"→",IF(AND('All Items'!$C189&gt;'All Items'!$D189,'All Items'!$D189&gt;=I$219),"→",IF(AND('All Items'!$C189&gt;'All Items'!$D189,'All Items'!$C189&lt;=I$219),"→",""))))))))</f>
        <v/>
      </c>
      <c r="J191" s="49" t="str">
        <f>IF('All Items'!$F189=J$219,"★",IF('All Items'!$E189=J$219,"●",IF('All Items'!$F189=J$219,"★",IF('All Items'!$C189=J$219,"→",IF('All Items'!$D189=J$219,"→",IF(AND(J$219&gt;='All Items'!$C189,J$219&lt;='All Items'!$D189),"→",IF(AND('All Items'!$C189&gt;'All Items'!$D189,'All Items'!$D189&gt;=J$219),"→",IF(AND('All Items'!$C189&gt;'All Items'!$D189,'All Items'!$C189&lt;=J$219),"→",""))))))))</f>
        <v/>
      </c>
      <c r="K191" s="47" t="str">
        <f>IF('All Items'!$F189=K$219,"★",IF('All Items'!$E189=K$219,"●",IF('All Items'!$F189=K$219,"★",IF('All Items'!$C189=K$219,"→",IF('All Items'!$D189=K$219,"→",IF(AND(K$219&gt;='All Items'!$C189,K$219&lt;='All Items'!$D189),"→",IF(AND('All Items'!$C189&gt;'All Items'!$D189,'All Items'!$D189&gt;=K$219),"→",IF(AND('All Items'!$C189&gt;'All Items'!$D189,'All Items'!$C189&lt;=K$219),"→",""))))))))</f>
        <v/>
      </c>
      <c r="L191" s="49" t="str">
        <f>IF('All Items'!$F189=L$219,"★",IF('All Items'!$E189=L$219,"●",IF('All Items'!$F189=L$219,"★",IF('All Items'!$C189=L$219,"→",IF('All Items'!$D189=L$219,"→",IF(AND(L$219&gt;='All Items'!$C189,L$219&lt;='All Items'!$D189),"→",IF(AND('All Items'!$C189&gt;'All Items'!$D189,'All Items'!$D189&gt;=L$219),"→",IF(AND('All Items'!$C189&gt;'All Items'!$D189,'All Items'!$C189&lt;=L$219),"→",""))))))))</f>
        <v/>
      </c>
      <c r="M191" s="47" t="str">
        <f>IF('All Items'!$F189=M$219,"★",IF('All Items'!$E189=M$219,"●",IF('All Items'!$F189=M$219,"★",IF('All Items'!$C189=M$219,"→",IF('All Items'!$D189=M$219,"→",IF(AND(M$219&gt;='All Items'!$C189,M$219&lt;='All Items'!$D189),"→",IF(AND('All Items'!$C189&gt;'All Items'!$D189,'All Items'!$D189&gt;=M$219),"→",IF(AND('All Items'!$C189&gt;'All Items'!$D189,'All Items'!$C189&lt;=M$219),"→",""))))))))</f>
        <v/>
      </c>
      <c r="N191" s="49" t="str">
        <f>IF('All Items'!$F189=N$219,"★",IF('All Items'!$E189=N$219,"●",IF('All Items'!$F189=N$219,"★",IF('All Items'!$C189=N$219,"→",IF('All Items'!$D189=N$219,"→",IF(AND(N$219&gt;='All Items'!$C189,N$219&lt;='All Items'!$D189),"→",IF(AND('All Items'!$C189&gt;'All Items'!$D189,'All Items'!$D189&gt;=N$219),"→",IF(AND('All Items'!$C189&gt;'All Items'!$D189,'All Items'!$C189&lt;=N$219),"→",""))))))))</f>
        <v/>
      </c>
    </row>
    <row r="192" spans="1:14" x14ac:dyDescent="0.2">
      <c r="A192" s="133" t="str">
        <f>IF('All Items'!B190="","",HYPERLINK(VLOOKUP('All Items'!B190,Table26[],2,0),'All Items'!B190))</f>
        <v/>
      </c>
      <c r="B192" s="30" t="str">
        <f>IF('All Items'!A190="","",'All Items'!A190)</f>
        <v/>
      </c>
      <c r="C192" s="47" t="str">
        <f>IF('All Items'!$F190=C$219,"★",IF('All Items'!$E190=C$219,"●",IF('All Items'!$F190=C$219,"★",IF('All Items'!$C190=C$219,"→",IF('All Items'!$D190=C$219,"→",IF(AND(C$219&gt;='All Items'!$C190,C$219&lt;='All Items'!$D190),"→",IF(AND('All Items'!$C190&gt;'All Items'!$D190,'All Items'!$D190&gt;=C$219),"→",IF(AND('All Items'!$C190&gt;'All Items'!$D190,'All Items'!$C190&lt;=C$219),"→",""))))))))</f>
        <v/>
      </c>
      <c r="D192" s="49" t="str">
        <f>IF('All Items'!$F190=D$219,"★",IF('All Items'!$E190=D$219,"●",IF('All Items'!$F190=D$219,"★",IF('All Items'!$C190=D$219,"→",IF('All Items'!$D190=D$219,"→",IF(AND(D$219&gt;='All Items'!$C190,D$219&lt;='All Items'!$D190),"→",IF(AND('All Items'!$C190&gt;'All Items'!$D190,'All Items'!$D190&gt;=D$219),"→",IF(AND('All Items'!$C190&gt;'All Items'!$D190,'All Items'!$C190&lt;=D$219),"→",""))))))))</f>
        <v/>
      </c>
      <c r="E192" s="47" t="str">
        <f>IF('All Items'!$F190=E$219,"★",IF('All Items'!$E190=E$219,"●",IF('All Items'!$F190=E$219,"★",IF('All Items'!$C190=E$219,"→",IF('All Items'!$D190=E$219,"→",IF(AND(E$219&gt;='All Items'!$C190,E$219&lt;='All Items'!$D190),"→",IF(AND('All Items'!$C190&gt;'All Items'!$D190,'All Items'!$D190&gt;=E$219),"→",IF(AND('All Items'!$C190&gt;'All Items'!$D190,'All Items'!$C190&lt;=E$219),"→",""))))))))</f>
        <v/>
      </c>
      <c r="F192" s="49" t="str">
        <f>IF('All Items'!$F190=F$219,"★",IF('All Items'!$E190=F$219,"●",IF('All Items'!$F190=F$219,"★",IF('All Items'!$C190=F$219,"→",IF('All Items'!$D190=F$219,"→",IF(AND(F$219&gt;='All Items'!$C190,F$219&lt;='All Items'!$D190),"→",IF(AND('All Items'!$C190&gt;'All Items'!$D190,'All Items'!$D190&gt;=F$219),"→",IF(AND('All Items'!$C190&gt;'All Items'!$D190,'All Items'!$C190&lt;=F$219),"→",""))))))))</f>
        <v/>
      </c>
      <c r="G192" s="47" t="str">
        <f>IF('All Items'!$F190=G$219,"★",IF('All Items'!$E190=G$219,"●",IF('All Items'!$F190=G$219,"★",IF('All Items'!$C190=G$219,"→",IF('All Items'!$D190=G$219,"→",IF(AND(G$219&gt;='All Items'!$C190,G$219&lt;='All Items'!$D190),"→",IF(AND('All Items'!$C190&gt;'All Items'!$D190,'All Items'!$D190&gt;=G$219),"→",IF(AND('All Items'!$C190&gt;'All Items'!$D190,'All Items'!$C190&lt;=G$219),"→",""))))))))</f>
        <v/>
      </c>
      <c r="H192" s="49" t="str">
        <f>IF('All Items'!$F190=H$219,"★",IF('All Items'!$E190=H$219,"●",IF('All Items'!$F190=H$219,"★",IF('All Items'!$C190=H$219,"→",IF('All Items'!$D190=H$219,"→",IF(AND(H$219&gt;='All Items'!$C190,H$219&lt;='All Items'!$D190),"→",IF(AND('All Items'!$C190&gt;'All Items'!$D190,'All Items'!$D190&gt;=H$219),"→",IF(AND('All Items'!$C190&gt;'All Items'!$D190,'All Items'!$C190&lt;=H$219),"→",""))))))))</f>
        <v/>
      </c>
      <c r="I192" s="47" t="str">
        <f>IF('All Items'!$F190=I$219,"★",IF('All Items'!$E190=I$219,"●",IF('All Items'!$F190=I$219,"★",IF('All Items'!$C190=I$219,"→",IF('All Items'!$D190=I$219,"→",IF(AND(I$219&gt;='All Items'!$C190,I$219&lt;='All Items'!$D190),"→",IF(AND('All Items'!$C190&gt;'All Items'!$D190,'All Items'!$D190&gt;=I$219),"→",IF(AND('All Items'!$C190&gt;'All Items'!$D190,'All Items'!$C190&lt;=I$219),"→",""))))))))</f>
        <v/>
      </c>
      <c r="J192" s="49" t="str">
        <f>IF('All Items'!$F190=J$219,"★",IF('All Items'!$E190=J$219,"●",IF('All Items'!$F190=J$219,"★",IF('All Items'!$C190=J$219,"→",IF('All Items'!$D190=J$219,"→",IF(AND(J$219&gt;='All Items'!$C190,J$219&lt;='All Items'!$D190),"→",IF(AND('All Items'!$C190&gt;'All Items'!$D190,'All Items'!$D190&gt;=J$219),"→",IF(AND('All Items'!$C190&gt;'All Items'!$D190,'All Items'!$C190&lt;=J$219),"→",""))))))))</f>
        <v/>
      </c>
      <c r="K192" s="47" t="str">
        <f>IF('All Items'!$F190=K$219,"★",IF('All Items'!$E190=K$219,"●",IF('All Items'!$F190=K$219,"★",IF('All Items'!$C190=K$219,"→",IF('All Items'!$D190=K$219,"→",IF(AND(K$219&gt;='All Items'!$C190,K$219&lt;='All Items'!$D190),"→",IF(AND('All Items'!$C190&gt;'All Items'!$D190,'All Items'!$D190&gt;=K$219),"→",IF(AND('All Items'!$C190&gt;'All Items'!$D190,'All Items'!$C190&lt;=K$219),"→",""))))))))</f>
        <v/>
      </c>
      <c r="L192" s="49" t="str">
        <f>IF('All Items'!$F190=L$219,"★",IF('All Items'!$E190=L$219,"●",IF('All Items'!$F190=L$219,"★",IF('All Items'!$C190=L$219,"→",IF('All Items'!$D190=L$219,"→",IF(AND(L$219&gt;='All Items'!$C190,L$219&lt;='All Items'!$D190),"→",IF(AND('All Items'!$C190&gt;'All Items'!$D190,'All Items'!$D190&gt;=L$219),"→",IF(AND('All Items'!$C190&gt;'All Items'!$D190,'All Items'!$C190&lt;=L$219),"→",""))))))))</f>
        <v/>
      </c>
      <c r="M192" s="47" t="str">
        <f>IF('All Items'!$F190=M$219,"★",IF('All Items'!$E190=M$219,"●",IF('All Items'!$F190=M$219,"★",IF('All Items'!$C190=M$219,"→",IF('All Items'!$D190=M$219,"→",IF(AND(M$219&gt;='All Items'!$C190,M$219&lt;='All Items'!$D190),"→",IF(AND('All Items'!$C190&gt;'All Items'!$D190,'All Items'!$D190&gt;=M$219),"→",IF(AND('All Items'!$C190&gt;'All Items'!$D190,'All Items'!$C190&lt;=M$219),"→",""))))))))</f>
        <v/>
      </c>
      <c r="N192" s="49" t="str">
        <f>IF('All Items'!$F190=N$219,"★",IF('All Items'!$E190=N$219,"●",IF('All Items'!$F190=N$219,"★",IF('All Items'!$C190=N$219,"→",IF('All Items'!$D190=N$219,"→",IF(AND(N$219&gt;='All Items'!$C190,N$219&lt;='All Items'!$D190),"→",IF(AND('All Items'!$C190&gt;'All Items'!$D190,'All Items'!$D190&gt;=N$219),"→",IF(AND('All Items'!$C190&gt;'All Items'!$D190,'All Items'!$C190&lt;=N$219),"→",""))))))))</f>
        <v/>
      </c>
    </row>
    <row r="193" spans="1:14" x14ac:dyDescent="0.2">
      <c r="A193" s="133" t="str">
        <f>IF('All Items'!B191="","",HYPERLINK(VLOOKUP('All Items'!B191,Table26[],2,0),'All Items'!B191))</f>
        <v/>
      </c>
      <c r="B193" s="30" t="str">
        <f>IF('All Items'!A191="","",'All Items'!A191)</f>
        <v/>
      </c>
      <c r="C193" s="47" t="str">
        <f>IF('All Items'!$F191=C$219,"★",IF('All Items'!$E191=C$219,"●",IF('All Items'!$F191=C$219,"★",IF('All Items'!$C191=C$219,"→",IF('All Items'!$D191=C$219,"→",IF(AND(C$219&gt;='All Items'!$C191,C$219&lt;='All Items'!$D191),"→",IF(AND('All Items'!$C191&gt;'All Items'!$D191,'All Items'!$D191&gt;=C$219),"→",IF(AND('All Items'!$C191&gt;'All Items'!$D191,'All Items'!$C191&lt;=C$219),"→",""))))))))</f>
        <v/>
      </c>
      <c r="D193" s="49" t="str">
        <f>IF('All Items'!$F191=D$219,"★",IF('All Items'!$E191=D$219,"●",IF('All Items'!$F191=D$219,"★",IF('All Items'!$C191=D$219,"→",IF('All Items'!$D191=D$219,"→",IF(AND(D$219&gt;='All Items'!$C191,D$219&lt;='All Items'!$D191),"→",IF(AND('All Items'!$C191&gt;'All Items'!$D191,'All Items'!$D191&gt;=D$219),"→",IF(AND('All Items'!$C191&gt;'All Items'!$D191,'All Items'!$C191&lt;=D$219),"→",""))))))))</f>
        <v/>
      </c>
      <c r="E193" s="47" t="str">
        <f>IF('All Items'!$F191=E$219,"★",IF('All Items'!$E191=E$219,"●",IF('All Items'!$F191=E$219,"★",IF('All Items'!$C191=E$219,"→",IF('All Items'!$D191=E$219,"→",IF(AND(E$219&gt;='All Items'!$C191,E$219&lt;='All Items'!$D191),"→",IF(AND('All Items'!$C191&gt;'All Items'!$D191,'All Items'!$D191&gt;=E$219),"→",IF(AND('All Items'!$C191&gt;'All Items'!$D191,'All Items'!$C191&lt;=E$219),"→",""))))))))</f>
        <v/>
      </c>
      <c r="F193" s="49" t="str">
        <f>IF('All Items'!$F191=F$219,"★",IF('All Items'!$E191=F$219,"●",IF('All Items'!$F191=F$219,"★",IF('All Items'!$C191=F$219,"→",IF('All Items'!$D191=F$219,"→",IF(AND(F$219&gt;='All Items'!$C191,F$219&lt;='All Items'!$D191),"→",IF(AND('All Items'!$C191&gt;'All Items'!$D191,'All Items'!$D191&gt;=F$219),"→",IF(AND('All Items'!$C191&gt;'All Items'!$D191,'All Items'!$C191&lt;=F$219),"→",""))))))))</f>
        <v/>
      </c>
      <c r="G193" s="47" t="str">
        <f>IF('All Items'!$F191=G$219,"★",IF('All Items'!$E191=G$219,"●",IF('All Items'!$F191=G$219,"★",IF('All Items'!$C191=G$219,"→",IF('All Items'!$D191=G$219,"→",IF(AND(G$219&gt;='All Items'!$C191,G$219&lt;='All Items'!$D191),"→",IF(AND('All Items'!$C191&gt;'All Items'!$D191,'All Items'!$D191&gt;=G$219),"→",IF(AND('All Items'!$C191&gt;'All Items'!$D191,'All Items'!$C191&lt;=G$219),"→",""))))))))</f>
        <v/>
      </c>
      <c r="H193" s="49" t="str">
        <f>IF('All Items'!$F191=H$219,"★",IF('All Items'!$E191=H$219,"●",IF('All Items'!$F191=H$219,"★",IF('All Items'!$C191=H$219,"→",IF('All Items'!$D191=H$219,"→",IF(AND(H$219&gt;='All Items'!$C191,H$219&lt;='All Items'!$D191),"→",IF(AND('All Items'!$C191&gt;'All Items'!$D191,'All Items'!$D191&gt;=H$219),"→",IF(AND('All Items'!$C191&gt;'All Items'!$D191,'All Items'!$C191&lt;=H$219),"→",""))))))))</f>
        <v/>
      </c>
      <c r="I193" s="47" t="str">
        <f>IF('All Items'!$F191=I$219,"★",IF('All Items'!$E191=I$219,"●",IF('All Items'!$F191=I$219,"★",IF('All Items'!$C191=I$219,"→",IF('All Items'!$D191=I$219,"→",IF(AND(I$219&gt;='All Items'!$C191,I$219&lt;='All Items'!$D191),"→",IF(AND('All Items'!$C191&gt;'All Items'!$D191,'All Items'!$D191&gt;=I$219),"→",IF(AND('All Items'!$C191&gt;'All Items'!$D191,'All Items'!$C191&lt;=I$219),"→",""))))))))</f>
        <v/>
      </c>
      <c r="J193" s="49" t="str">
        <f>IF('All Items'!$F191=J$219,"★",IF('All Items'!$E191=J$219,"●",IF('All Items'!$F191=J$219,"★",IF('All Items'!$C191=J$219,"→",IF('All Items'!$D191=J$219,"→",IF(AND(J$219&gt;='All Items'!$C191,J$219&lt;='All Items'!$D191),"→",IF(AND('All Items'!$C191&gt;'All Items'!$D191,'All Items'!$D191&gt;=J$219),"→",IF(AND('All Items'!$C191&gt;'All Items'!$D191,'All Items'!$C191&lt;=J$219),"→",""))))))))</f>
        <v/>
      </c>
      <c r="K193" s="47" t="str">
        <f>IF('All Items'!$F191=K$219,"★",IF('All Items'!$E191=K$219,"●",IF('All Items'!$F191=K$219,"★",IF('All Items'!$C191=K$219,"→",IF('All Items'!$D191=K$219,"→",IF(AND(K$219&gt;='All Items'!$C191,K$219&lt;='All Items'!$D191),"→",IF(AND('All Items'!$C191&gt;'All Items'!$D191,'All Items'!$D191&gt;=K$219),"→",IF(AND('All Items'!$C191&gt;'All Items'!$D191,'All Items'!$C191&lt;=K$219),"→",""))))))))</f>
        <v/>
      </c>
      <c r="L193" s="49" t="str">
        <f>IF('All Items'!$F191=L$219,"★",IF('All Items'!$E191=L$219,"●",IF('All Items'!$F191=L$219,"★",IF('All Items'!$C191=L$219,"→",IF('All Items'!$D191=L$219,"→",IF(AND(L$219&gt;='All Items'!$C191,L$219&lt;='All Items'!$D191),"→",IF(AND('All Items'!$C191&gt;'All Items'!$D191,'All Items'!$D191&gt;=L$219),"→",IF(AND('All Items'!$C191&gt;'All Items'!$D191,'All Items'!$C191&lt;=L$219),"→",""))))))))</f>
        <v/>
      </c>
      <c r="M193" s="47" t="str">
        <f>IF('All Items'!$F191=M$219,"★",IF('All Items'!$E191=M$219,"●",IF('All Items'!$F191=M$219,"★",IF('All Items'!$C191=M$219,"→",IF('All Items'!$D191=M$219,"→",IF(AND(M$219&gt;='All Items'!$C191,M$219&lt;='All Items'!$D191),"→",IF(AND('All Items'!$C191&gt;'All Items'!$D191,'All Items'!$D191&gt;=M$219),"→",IF(AND('All Items'!$C191&gt;'All Items'!$D191,'All Items'!$C191&lt;=M$219),"→",""))))))))</f>
        <v/>
      </c>
      <c r="N193" s="49" t="str">
        <f>IF('All Items'!$F191=N$219,"★",IF('All Items'!$E191=N$219,"●",IF('All Items'!$F191=N$219,"★",IF('All Items'!$C191=N$219,"→",IF('All Items'!$D191=N$219,"→",IF(AND(N$219&gt;='All Items'!$C191,N$219&lt;='All Items'!$D191),"→",IF(AND('All Items'!$C191&gt;'All Items'!$D191,'All Items'!$D191&gt;=N$219),"→",IF(AND('All Items'!$C191&gt;'All Items'!$D191,'All Items'!$C191&lt;=N$219),"→",""))))))))</f>
        <v/>
      </c>
    </row>
    <row r="194" spans="1:14" x14ac:dyDescent="0.2">
      <c r="A194" s="133" t="str">
        <f>IF('All Items'!B192="","",HYPERLINK(VLOOKUP('All Items'!B192,Table26[],2,0),'All Items'!B192))</f>
        <v/>
      </c>
      <c r="B194" s="30" t="str">
        <f>IF('All Items'!A192="","",'All Items'!A192)</f>
        <v/>
      </c>
      <c r="C194" s="47" t="str">
        <f>IF('All Items'!$F192=C$219,"★",IF('All Items'!$E192=C$219,"●",IF('All Items'!$F192=C$219,"★",IF('All Items'!$C192=C$219,"→",IF('All Items'!$D192=C$219,"→",IF(AND(C$219&gt;='All Items'!$C192,C$219&lt;='All Items'!$D192),"→",IF(AND('All Items'!$C192&gt;'All Items'!$D192,'All Items'!$D192&gt;=C$219),"→",IF(AND('All Items'!$C192&gt;'All Items'!$D192,'All Items'!$C192&lt;=C$219),"→",""))))))))</f>
        <v/>
      </c>
      <c r="D194" s="49" t="str">
        <f>IF('All Items'!$F192=D$219,"★",IF('All Items'!$E192=D$219,"●",IF('All Items'!$F192=D$219,"★",IF('All Items'!$C192=D$219,"→",IF('All Items'!$D192=D$219,"→",IF(AND(D$219&gt;='All Items'!$C192,D$219&lt;='All Items'!$D192),"→",IF(AND('All Items'!$C192&gt;'All Items'!$D192,'All Items'!$D192&gt;=D$219),"→",IF(AND('All Items'!$C192&gt;'All Items'!$D192,'All Items'!$C192&lt;=D$219),"→",""))))))))</f>
        <v/>
      </c>
      <c r="E194" s="47" t="str">
        <f>IF('All Items'!$F192=E$219,"★",IF('All Items'!$E192=E$219,"●",IF('All Items'!$F192=E$219,"★",IF('All Items'!$C192=E$219,"→",IF('All Items'!$D192=E$219,"→",IF(AND(E$219&gt;='All Items'!$C192,E$219&lt;='All Items'!$D192),"→",IF(AND('All Items'!$C192&gt;'All Items'!$D192,'All Items'!$D192&gt;=E$219),"→",IF(AND('All Items'!$C192&gt;'All Items'!$D192,'All Items'!$C192&lt;=E$219),"→",""))))))))</f>
        <v/>
      </c>
      <c r="F194" s="49" t="str">
        <f>IF('All Items'!$F192=F$219,"★",IF('All Items'!$E192=F$219,"●",IF('All Items'!$F192=F$219,"★",IF('All Items'!$C192=F$219,"→",IF('All Items'!$D192=F$219,"→",IF(AND(F$219&gt;='All Items'!$C192,F$219&lt;='All Items'!$D192),"→",IF(AND('All Items'!$C192&gt;'All Items'!$D192,'All Items'!$D192&gt;=F$219),"→",IF(AND('All Items'!$C192&gt;'All Items'!$D192,'All Items'!$C192&lt;=F$219),"→",""))))))))</f>
        <v/>
      </c>
      <c r="G194" s="47" t="str">
        <f>IF('All Items'!$F192=G$219,"★",IF('All Items'!$E192=G$219,"●",IF('All Items'!$F192=G$219,"★",IF('All Items'!$C192=G$219,"→",IF('All Items'!$D192=G$219,"→",IF(AND(G$219&gt;='All Items'!$C192,G$219&lt;='All Items'!$D192),"→",IF(AND('All Items'!$C192&gt;'All Items'!$D192,'All Items'!$D192&gt;=G$219),"→",IF(AND('All Items'!$C192&gt;'All Items'!$D192,'All Items'!$C192&lt;=G$219),"→",""))))))))</f>
        <v/>
      </c>
      <c r="H194" s="49" t="str">
        <f>IF('All Items'!$F192=H$219,"★",IF('All Items'!$E192=H$219,"●",IF('All Items'!$F192=H$219,"★",IF('All Items'!$C192=H$219,"→",IF('All Items'!$D192=H$219,"→",IF(AND(H$219&gt;='All Items'!$C192,H$219&lt;='All Items'!$D192),"→",IF(AND('All Items'!$C192&gt;'All Items'!$D192,'All Items'!$D192&gt;=H$219),"→",IF(AND('All Items'!$C192&gt;'All Items'!$D192,'All Items'!$C192&lt;=H$219),"→",""))))))))</f>
        <v/>
      </c>
      <c r="I194" s="47" t="str">
        <f>IF('All Items'!$F192=I$219,"★",IF('All Items'!$E192=I$219,"●",IF('All Items'!$F192=I$219,"★",IF('All Items'!$C192=I$219,"→",IF('All Items'!$D192=I$219,"→",IF(AND(I$219&gt;='All Items'!$C192,I$219&lt;='All Items'!$D192),"→",IF(AND('All Items'!$C192&gt;'All Items'!$D192,'All Items'!$D192&gt;=I$219),"→",IF(AND('All Items'!$C192&gt;'All Items'!$D192,'All Items'!$C192&lt;=I$219),"→",""))))))))</f>
        <v/>
      </c>
      <c r="J194" s="49" t="str">
        <f>IF('All Items'!$F192=J$219,"★",IF('All Items'!$E192=J$219,"●",IF('All Items'!$F192=J$219,"★",IF('All Items'!$C192=J$219,"→",IF('All Items'!$D192=J$219,"→",IF(AND(J$219&gt;='All Items'!$C192,J$219&lt;='All Items'!$D192),"→",IF(AND('All Items'!$C192&gt;'All Items'!$D192,'All Items'!$D192&gt;=J$219),"→",IF(AND('All Items'!$C192&gt;'All Items'!$D192,'All Items'!$C192&lt;=J$219),"→",""))))))))</f>
        <v/>
      </c>
      <c r="K194" s="47" t="str">
        <f>IF('All Items'!$F192=K$219,"★",IF('All Items'!$E192=K$219,"●",IF('All Items'!$F192=K$219,"★",IF('All Items'!$C192=K$219,"→",IF('All Items'!$D192=K$219,"→",IF(AND(K$219&gt;='All Items'!$C192,K$219&lt;='All Items'!$D192),"→",IF(AND('All Items'!$C192&gt;'All Items'!$D192,'All Items'!$D192&gt;=K$219),"→",IF(AND('All Items'!$C192&gt;'All Items'!$D192,'All Items'!$C192&lt;=K$219),"→",""))))))))</f>
        <v/>
      </c>
      <c r="L194" s="49" t="str">
        <f>IF('All Items'!$F192=L$219,"★",IF('All Items'!$E192=L$219,"●",IF('All Items'!$F192=L$219,"★",IF('All Items'!$C192=L$219,"→",IF('All Items'!$D192=L$219,"→",IF(AND(L$219&gt;='All Items'!$C192,L$219&lt;='All Items'!$D192),"→",IF(AND('All Items'!$C192&gt;'All Items'!$D192,'All Items'!$D192&gt;=L$219),"→",IF(AND('All Items'!$C192&gt;'All Items'!$D192,'All Items'!$C192&lt;=L$219),"→",""))))))))</f>
        <v/>
      </c>
      <c r="M194" s="47" t="str">
        <f>IF('All Items'!$F192=M$219,"★",IF('All Items'!$E192=M$219,"●",IF('All Items'!$F192=M$219,"★",IF('All Items'!$C192=M$219,"→",IF('All Items'!$D192=M$219,"→",IF(AND(M$219&gt;='All Items'!$C192,M$219&lt;='All Items'!$D192),"→",IF(AND('All Items'!$C192&gt;'All Items'!$D192,'All Items'!$D192&gt;=M$219),"→",IF(AND('All Items'!$C192&gt;'All Items'!$D192,'All Items'!$C192&lt;=M$219),"→",""))))))))</f>
        <v/>
      </c>
      <c r="N194" s="49" t="str">
        <f>IF('All Items'!$F192=N$219,"★",IF('All Items'!$E192=N$219,"●",IF('All Items'!$F192=N$219,"★",IF('All Items'!$C192=N$219,"→",IF('All Items'!$D192=N$219,"→",IF(AND(N$219&gt;='All Items'!$C192,N$219&lt;='All Items'!$D192),"→",IF(AND('All Items'!$C192&gt;'All Items'!$D192,'All Items'!$D192&gt;=N$219),"→",IF(AND('All Items'!$C192&gt;'All Items'!$D192,'All Items'!$C192&lt;=N$219),"→",""))))))))</f>
        <v/>
      </c>
    </row>
    <row r="195" spans="1:14" x14ac:dyDescent="0.2">
      <c r="A195" s="133" t="str">
        <f>IF('All Items'!B193="","",HYPERLINK(VLOOKUP('All Items'!B193,Table26[],2,0),'All Items'!B193))</f>
        <v/>
      </c>
      <c r="B195" s="30" t="str">
        <f>IF('All Items'!A193="","",'All Items'!A193)</f>
        <v/>
      </c>
      <c r="C195" s="47" t="str">
        <f>IF('All Items'!$F193=C$219,"★",IF('All Items'!$E193=C$219,"●",IF('All Items'!$F193=C$219,"★",IF('All Items'!$C193=C$219,"→",IF('All Items'!$D193=C$219,"→",IF(AND(C$219&gt;='All Items'!$C193,C$219&lt;='All Items'!$D193),"→",IF(AND('All Items'!$C193&gt;'All Items'!$D193,'All Items'!$D193&gt;=C$219),"→",IF(AND('All Items'!$C193&gt;'All Items'!$D193,'All Items'!$C193&lt;=C$219),"→",""))))))))</f>
        <v/>
      </c>
      <c r="D195" s="49" t="str">
        <f>IF('All Items'!$F193=D$219,"★",IF('All Items'!$E193=D$219,"●",IF('All Items'!$F193=D$219,"★",IF('All Items'!$C193=D$219,"→",IF('All Items'!$D193=D$219,"→",IF(AND(D$219&gt;='All Items'!$C193,D$219&lt;='All Items'!$D193),"→",IF(AND('All Items'!$C193&gt;'All Items'!$D193,'All Items'!$D193&gt;=D$219),"→",IF(AND('All Items'!$C193&gt;'All Items'!$D193,'All Items'!$C193&lt;=D$219),"→",""))))))))</f>
        <v/>
      </c>
      <c r="E195" s="47" t="str">
        <f>IF('All Items'!$F193=E$219,"★",IF('All Items'!$E193=E$219,"●",IF('All Items'!$F193=E$219,"★",IF('All Items'!$C193=E$219,"→",IF('All Items'!$D193=E$219,"→",IF(AND(E$219&gt;='All Items'!$C193,E$219&lt;='All Items'!$D193),"→",IF(AND('All Items'!$C193&gt;'All Items'!$D193,'All Items'!$D193&gt;=E$219),"→",IF(AND('All Items'!$C193&gt;'All Items'!$D193,'All Items'!$C193&lt;=E$219),"→",""))))))))</f>
        <v/>
      </c>
      <c r="F195" s="49" t="str">
        <f>IF('All Items'!$F193=F$219,"★",IF('All Items'!$E193=F$219,"●",IF('All Items'!$F193=F$219,"★",IF('All Items'!$C193=F$219,"→",IF('All Items'!$D193=F$219,"→",IF(AND(F$219&gt;='All Items'!$C193,F$219&lt;='All Items'!$D193),"→",IF(AND('All Items'!$C193&gt;'All Items'!$D193,'All Items'!$D193&gt;=F$219),"→",IF(AND('All Items'!$C193&gt;'All Items'!$D193,'All Items'!$C193&lt;=F$219),"→",""))))))))</f>
        <v/>
      </c>
      <c r="G195" s="47" t="str">
        <f>IF('All Items'!$F193=G$219,"★",IF('All Items'!$E193=G$219,"●",IF('All Items'!$F193=G$219,"★",IF('All Items'!$C193=G$219,"→",IF('All Items'!$D193=G$219,"→",IF(AND(G$219&gt;='All Items'!$C193,G$219&lt;='All Items'!$D193),"→",IF(AND('All Items'!$C193&gt;'All Items'!$D193,'All Items'!$D193&gt;=G$219),"→",IF(AND('All Items'!$C193&gt;'All Items'!$D193,'All Items'!$C193&lt;=G$219),"→",""))))))))</f>
        <v/>
      </c>
      <c r="H195" s="49" t="str">
        <f>IF('All Items'!$F193=H$219,"★",IF('All Items'!$E193=H$219,"●",IF('All Items'!$F193=H$219,"★",IF('All Items'!$C193=H$219,"→",IF('All Items'!$D193=H$219,"→",IF(AND(H$219&gt;='All Items'!$C193,H$219&lt;='All Items'!$D193),"→",IF(AND('All Items'!$C193&gt;'All Items'!$D193,'All Items'!$D193&gt;=H$219),"→",IF(AND('All Items'!$C193&gt;'All Items'!$D193,'All Items'!$C193&lt;=H$219),"→",""))))))))</f>
        <v/>
      </c>
      <c r="I195" s="47" t="str">
        <f>IF('All Items'!$F193=I$219,"★",IF('All Items'!$E193=I$219,"●",IF('All Items'!$F193=I$219,"★",IF('All Items'!$C193=I$219,"→",IF('All Items'!$D193=I$219,"→",IF(AND(I$219&gt;='All Items'!$C193,I$219&lt;='All Items'!$D193),"→",IF(AND('All Items'!$C193&gt;'All Items'!$D193,'All Items'!$D193&gt;=I$219),"→",IF(AND('All Items'!$C193&gt;'All Items'!$D193,'All Items'!$C193&lt;=I$219),"→",""))))))))</f>
        <v/>
      </c>
      <c r="J195" s="49" t="str">
        <f>IF('All Items'!$F193=J$219,"★",IF('All Items'!$E193=J$219,"●",IF('All Items'!$F193=J$219,"★",IF('All Items'!$C193=J$219,"→",IF('All Items'!$D193=J$219,"→",IF(AND(J$219&gt;='All Items'!$C193,J$219&lt;='All Items'!$D193),"→",IF(AND('All Items'!$C193&gt;'All Items'!$D193,'All Items'!$D193&gt;=J$219),"→",IF(AND('All Items'!$C193&gt;'All Items'!$D193,'All Items'!$C193&lt;=J$219),"→",""))))))))</f>
        <v/>
      </c>
      <c r="K195" s="47" t="str">
        <f>IF('All Items'!$F193=K$219,"★",IF('All Items'!$E193=K$219,"●",IF('All Items'!$F193=K$219,"★",IF('All Items'!$C193=K$219,"→",IF('All Items'!$D193=K$219,"→",IF(AND(K$219&gt;='All Items'!$C193,K$219&lt;='All Items'!$D193),"→",IF(AND('All Items'!$C193&gt;'All Items'!$D193,'All Items'!$D193&gt;=K$219),"→",IF(AND('All Items'!$C193&gt;'All Items'!$D193,'All Items'!$C193&lt;=K$219),"→",""))))))))</f>
        <v/>
      </c>
      <c r="L195" s="49" t="str">
        <f>IF('All Items'!$F193=L$219,"★",IF('All Items'!$E193=L$219,"●",IF('All Items'!$F193=L$219,"★",IF('All Items'!$C193=L$219,"→",IF('All Items'!$D193=L$219,"→",IF(AND(L$219&gt;='All Items'!$C193,L$219&lt;='All Items'!$D193),"→",IF(AND('All Items'!$C193&gt;'All Items'!$D193,'All Items'!$D193&gt;=L$219),"→",IF(AND('All Items'!$C193&gt;'All Items'!$D193,'All Items'!$C193&lt;=L$219),"→",""))))))))</f>
        <v/>
      </c>
      <c r="M195" s="47" t="str">
        <f>IF('All Items'!$F193=M$219,"★",IF('All Items'!$E193=M$219,"●",IF('All Items'!$F193=M$219,"★",IF('All Items'!$C193=M$219,"→",IF('All Items'!$D193=M$219,"→",IF(AND(M$219&gt;='All Items'!$C193,M$219&lt;='All Items'!$D193),"→",IF(AND('All Items'!$C193&gt;'All Items'!$D193,'All Items'!$D193&gt;=M$219),"→",IF(AND('All Items'!$C193&gt;'All Items'!$D193,'All Items'!$C193&lt;=M$219),"→",""))))))))</f>
        <v/>
      </c>
      <c r="N195" s="49" t="str">
        <f>IF('All Items'!$F193=N$219,"★",IF('All Items'!$E193=N$219,"●",IF('All Items'!$F193=N$219,"★",IF('All Items'!$C193=N$219,"→",IF('All Items'!$D193=N$219,"→",IF(AND(N$219&gt;='All Items'!$C193,N$219&lt;='All Items'!$D193),"→",IF(AND('All Items'!$C193&gt;'All Items'!$D193,'All Items'!$D193&gt;=N$219),"→",IF(AND('All Items'!$C193&gt;'All Items'!$D193,'All Items'!$C193&lt;=N$219),"→",""))))))))</f>
        <v/>
      </c>
    </row>
    <row r="196" spans="1:14" x14ac:dyDescent="0.2">
      <c r="A196" s="133" t="str">
        <f>IF('All Items'!B194="","",HYPERLINK(VLOOKUP('All Items'!B194,Table26[],2,0),'All Items'!B194))</f>
        <v/>
      </c>
      <c r="B196" s="30" t="str">
        <f>IF('All Items'!A194="","",'All Items'!A194)</f>
        <v/>
      </c>
      <c r="C196" s="47" t="str">
        <f>IF('All Items'!$F194=C$219,"★",IF('All Items'!$E194=C$219,"●",IF('All Items'!$F194=C$219,"★",IF('All Items'!$C194=C$219,"→",IF('All Items'!$D194=C$219,"→",IF(AND(C$219&gt;='All Items'!$C194,C$219&lt;='All Items'!$D194),"→",IF(AND('All Items'!$C194&gt;'All Items'!$D194,'All Items'!$D194&gt;=C$219),"→",IF(AND('All Items'!$C194&gt;'All Items'!$D194,'All Items'!$C194&lt;=C$219),"→",""))))))))</f>
        <v/>
      </c>
      <c r="D196" s="49" t="str">
        <f>IF('All Items'!$F194=D$219,"★",IF('All Items'!$E194=D$219,"●",IF('All Items'!$F194=D$219,"★",IF('All Items'!$C194=D$219,"→",IF('All Items'!$D194=D$219,"→",IF(AND(D$219&gt;='All Items'!$C194,D$219&lt;='All Items'!$D194),"→",IF(AND('All Items'!$C194&gt;'All Items'!$D194,'All Items'!$D194&gt;=D$219),"→",IF(AND('All Items'!$C194&gt;'All Items'!$D194,'All Items'!$C194&lt;=D$219),"→",""))))))))</f>
        <v/>
      </c>
      <c r="E196" s="47" t="str">
        <f>IF('All Items'!$F194=E$219,"★",IF('All Items'!$E194=E$219,"●",IF('All Items'!$F194=E$219,"★",IF('All Items'!$C194=E$219,"→",IF('All Items'!$D194=E$219,"→",IF(AND(E$219&gt;='All Items'!$C194,E$219&lt;='All Items'!$D194),"→",IF(AND('All Items'!$C194&gt;'All Items'!$D194,'All Items'!$D194&gt;=E$219),"→",IF(AND('All Items'!$C194&gt;'All Items'!$D194,'All Items'!$C194&lt;=E$219),"→",""))))))))</f>
        <v/>
      </c>
      <c r="F196" s="49" t="str">
        <f>IF('All Items'!$F194=F$219,"★",IF('All Items'!$E194=F$219,"●",IF('All Items'!$F194=F$219,"★",IF('All Items'!$C194=F$219,"→",IF('All Items'!$D194=F$219,"→",IF(AND(F$219&gt;='All Items'!$C194,F$219&lt;='All Items'!$D194),"→",IF(AND('All Items'!$C194&gt;'All Items'!$D194,'All Items'!$D194&gt;=F$219),"→",IF(AND('All Items'!$C194&gt;'All Items'!$D194,'All Items'!$C194&lt;=F$219),"→",""))))))))</f>
        <v/>
      </c>
      <c r="G196" s="47" t="str">
        <f>IF('All Items'!$F194=G$219,"★",IF('All Items'!$E194=G$219,"●",IF('All Items'!$F194=G$219,"★",IF('All Items'!$C194=G$219,"→",IF('All Items'!$D194=G$219,"→",IF(AND(G$219&gt;='All Items'!$C194,G$219&lt;='All Items'!$D194),"→",IF(AND('All Items'!$C194&gt;'All Items'!$D194,'All Items'!$D194&gt;=G$219),"→",IF(AND('All Items'!$C194&gt;'All Items'!$D194,'All Items'!$C194&lt;=G$219),"→",""))))))))</f>
        <v/>
      </c>
      <c r="H196" s="49" t="str">
        <f>IF('All Items'!$F194=H$219,"★",IF('All Items'!$E194=H$219,"●",IF('All Items'!$F194=H$219,"★",IF('All Items'!$C194=H$219,"→",IF('All Items'!$D194=H$219,"→",IF(AND(H$219&gt;='All Items'!$C194,H$219&lt;='All Items'!$D194),"→",IF(AND('All Items'!$C194&gt;'All Items'!$D194,'All Items'!$D194&gt;=H$219),"→",IF(AND('All Items'!$C194&gt;'All Items'!$D194,'All Items'!$C194&lt;=H$219),"→",""))))))))</f>
        <v/>
      </c>
      <c r="I196" s="47" t="str">
        <f>IF('All Items'!$F194=I$219,"★",IF('All Items'!$E194=I$219,"●",IF('All Items'!$F194=I$219,"★",IF('All Items'!$C194=I$219,"→",IF('All Items'!$D194=I$219,"→",IF(AND(I$219&gt;='All Items'!$C194,I$219&lt;='All Items'!$D194),"→",IF(AND('All Items'!$C194&gt;'All Items'!$D194,'All Items'!$D194&gt;=I$219),"→",IF(AND('All Items'!$C194&gt;'All Items'!$D194,'All Items'!$C194&lt;=I$219),"→",""))))))))</f>
        <v/>
      </c>
      <c r="J196" s="49" t="str">
        <f>IF('All Items'!$F194=J$219,"★",IF('All Items'!$E194=J$219,"●",IF('All Items'!$F194=J$219,"★",IF('All Items'!$C194=J$219,"→",IF('All Items'!$D194=J$219,"→",IF(AND(J$219&gt;='All Items'!$C194,J$219&lt;='All Items'!$D194),"→",IF(AND('All Items'!$C194&gt;'All Items'!$D194,'All Items'!$D194&gt;=J$219),"→",IF(AND('All Items'!$C194&gt;'All Items'!$D194,'All Items'!$C194&lt;=J$219),"→",""))))))))</f>
        <v/>
      </c>
      <c r="K196" s="47" t="str">
        <f>IF('All Items'!$F194=K$219,"★",IF('All Items'!$E194=K$219,"●",IF('All Items'!$F194=K$219,"★",IF('All Items'!$C194=K$219,"→",IF('All Items'!$D194=K$219,"→",IF(AND(K$219&gt;='All Items'!$C194,K$219&lt;='All Items'!$D194),"→",IF(AND('All Items'!$C194&gt;'All Items'!$D194,'All Items'!$D194&gt;=K$219),"→",IF(AND('All Items'!$C194&gt;'All Items'!$D194,'All Items'!$C194&lt;=K$219),"→",""))))))))</f>
        <v/>
      </c>
      <c r="L196" s="49" t="str">
        <f>IF('All Items'!$F194=L$219,"★",IF('All Items'!$E194=L$219,"●",IF('All Items'!$F194=L$219,"★",IF('All Items'!$C194=L$219,"→",IF('All Items'!$D194=L$219,"→",IF(AND(L$219&gt;='All Items'!$C194,L$219&lt;='All Items'!$D194),"→",IF(AND('All Items'!$C194&gt;'All Items'!$D194,'All Items'!$D194&gt;=L$219),"→",IF(AND('All Items'!$C194&gt;'All Items'!$D194,'All Items'!$C194&lt;=L$219),"→",""))))))))</f>
        <v/>
      </c>
      <c r="M196" s="47" t="str">
        <f>IF('All Items'!$F194=M$219,"★",IF('All Items'!$E194=M$219,"●",IF('All Items'!$F194=M$219,"★",IF('All Items'!$C194=M$219,"→",IF('All Items'!$D194=M$219,"→",IF(AND(M$219&gt;='All Items'!$C194,M$219&lt;='All Items'!$D194),"→",IF(AND('All Items'!$C194&gt;'All Items'!$D194,'All Items'!$D194&gt;=M$219),"→",IF(AND('All Items'!$C194&gt;'All Items'!$D194,'All Items'!$C194&lt;=M$219),"→",""))))))))</f>
        <v/>
      </c>
      <c r="N196" s="49" t="str">
        <f>IF('All Items'!$F194=N$219,"★",IF('All Items'!$E194=N$219,"●",IF('All Items'!$F194=N$219,"★",IF('All Items'!$C194=N$219,"→",IF('All Items'!$D194=N$219,"→",IF(AND(N$219&gt;='All Items'!$C194,N$219&lt;='All Items'!$D194),"→",IF(AND('All Items'!$C194&gt;'All Items'!$D194,'All Items'!$D194&gt;=N$219),"→",IF(AND('All Items'!$C194&gt;'All Items'!$D194,'All Items'!$C194&lt;=N$219),"→",""))))))))</f>
        <v/>
      </c>
    </row>
    <row r="197" spans="1:14" x14ac:dyDescent="0.2">
      <c r="A197" s="133" t="str">
        <f>IF('All Items'!B195="","",HYPERLINK(VLOOKUP('All Items'!B195,Table26[],2,0),'All Items'!B195))</f>
        <v/>
      </c>
      <c r="B197" s="30" t="str">
        <f>IF('All Items'!A195="","",'All Items'!A195)</f>
        <v/>
      </c>
      <c r="C197" s="47" t="str">
        <f>IF('All Items'!$F195=C$219,"★",IF('All Items'!$E195=C$219,"●",IF('All Items'!$F195=C$219,"★",IF('All Items'!$C195=C$219,"→",IF('All Items'!$D195=C$219,"→",IF(AND(C$219&gt;='All Items'!$C195,C$219&lt;='All Items'!$D195),"→",IF(AND('All Items'!$C195&gt;'All Items'!$D195,'All Items'!$D195&gt;=C$219),"→",IF(AND('All Items'!$C195&gt;'All Items'!$D195,'All Items'!$C195&lt;=C$219),"→",""))))))))</f>
        <v/>
      </c>
      <c r="D197" s="49" t="str">
        <f>IF('All Items'!$F195=D$219,"★",IF('All Items'!$E195=D$219,"●",IF('All Items'!$F195=D$219,"★",IF('All Items'!$C195=D$219,"→",IF('All Items'!$D195=D$219,"→",IF(AND(D$219&gt;='All Items'!$C195,D$219&lt;='All Items'!$D195),"→",IF(AND('All Items'!$C195&gt;'All Items'!$D195,'All Items'!$D195&gt;=D$219),"→",IF(AND('All Items'!$C195&gt;'All Items'!$D195,'All Items'!$C195&lt;=D$219),"→",""))))))))</f>
        <v/>
      </c>
      <c r="E197" s="47" t="str">
        <f>IF('All Items'!$F195=E$219,"★",IF('All Items'!$E195=E$219,"●",IF('All Items'!$F195=E$219,"★",IF('All Items'!$C195=E$219,"→",IF('All Items'!$D195=E$219,"→",IF(AND(E$219&gt;='All Items'!$C195,E$219&lt;='All Items'!$D195),"→",IF(AND('All Items'!$C195&gt;'All Items'!$D195,'All Items'!$D195&gt;=E$219),"→",IF(AND('All Items'!$C195&gt;'All Items'!$D195,'All Items'!$C195&lt;=E$219),"→",""))))))))</f>
        <v/>
      </c>
      <c r="F197" s="49" t="str">
        <f>IF('All Items'!$F195=F$219,"★",IF('All Items'!$E195=F$219,"●",IF('All Items'!$F195=F$219,"★",IF('All Items'!$C195=F$219,"→",IF('All Items'!$D195=F$219,"→",IF(AND(F$219&gt;='All Items'!$C195,F$219&lt;='All Items'!$D195),"→",IF(AND('All Items'!$C195&gt;'All Items'!$D195,'All Items'!$D195&gt;=F$219),"→",IF(AND('All Items'!$C195&gt;'All Items'!$D195,'All Items'!$C195&lt;=F$219),"→",""))))))))</f>
        <v/>
      </c>
      <c r="G197" s="47" t="str">
        <f>IF('All Items'!$F195=G$219,"★",IF('All Items'!$E195=G$219,"●",IF('All Items'!$F195=G$219,"★",IF('All Items'!$C195=G$219,"→",IF('All Items'!$D195=G$219,"→",IF(AND(G$219&gt;='All Items'!$C195,G$219&lt;='All Items'!$D195),"→",IF(AND('All Items'!$C195&gt;'All Items'!$D195,'All Items'!$D195&gt;=G$219),"→",IF(AND('All Items'!$C195&gt;'All Items'!$D195,'All Items'!$C195&lt;=G$219),"→",""))))))))</f>
        <v/>
      </c>
      <c r="H197" s="49" t="str">
        <f>IF('All Items'!$F195=H$219,"★",IF('All Items'!$E195=H$219,"●",IF('All Items'!$F195=H$219,"★",IF('All Items'!$C195=H$219,"→",IF('All Items'!$D195=H$219,"→",IF(AND(H$219&gt;='All Items'!$C195,H$219&lt;='All Items'!$D195),"→",IF(AND('All Items'!$C195&gt;'All Items'!$D195,'All Items'!$D195&gt;=H$219),"→",IF(AND('All Items'!$C195&gt;'All Items'!$D195,'All Items'!$C195&lt;=H$219),"→",""))))))))</f>
        <v/>
      </c>
      <c r="I197" s="47" t="str">
        <f>IF('All Items'!$F195=I$219,"★",IF('All Items'!$E195=I$219,"●",IF('All Items'!$F195=I$219,"★",IF('All Items'!$C195=I$219,"→",IF('All Items'!$D195=I$219,"→",IF(AND(I$219&gt;='All Items'!$C195,I$219&lt;='All Items'!$D195),"→",IF(AND('All Items'!$C195&gt;'All Items'!$D195,'All Items'!$D195&gt;=I$219),"→",IF(AND('All Items'!$C195&gt;'All Items'!$D195,'All Items'!$C195&lt;=I$219),"→",""))))))))</f>
        <v/>
      </c>
      <c r="J197" s="49" t="str">
        <f>IF('All Items'!$F195=J$219,"★",IF('All Items'!$E195=J$219,"●",IF('All Items'!$F195=J$219,"★",IF('All Items'!$C195=J$219,"→",IF('All Items'!$D195=J$219,"→",IF(AND(J$219&gt;='All Items'!$C195,J$219&lt;='All Items'!$D195),"→",IF(AND('All Items'!$C195&gt;'All Items'!$D195,'All Items'!$D195&gt;=J$219),"→",IF(AND('All Items'!$C195&gt;'All Items'!$D195,'All Items'!$C195&lt;=J$219),"→",""))))))))</f>
        <v/>
      </c>
      <c r="K197" s="47" t="str">
        <f>IF('All Items'!$F195=K$219,"★",IF('All Items'!$E195=K$219,"●",IF('All Items'!$F195=K$219,"★",IF('All Items'!$C195=K$219,"→",IF('All Items'!$D195=K$219,"→",IF(AND(K$219&gt;='All Items'!$C195,K$219&lt;='All Items'!$D195),"→",IF(AND('All Items'!$C195&gt;'All Items'!$D195,'All Items'!$D195&gt;=K$219),"→",IF(AND('All Items'!$C195&gt;'All Items'!$D195,'All Items'!$C195&lt;=K$219),"→",""))))))))</f>
        <v/>
      </c>
      <c r="L197" s="49" t="str">
        <f>IF('All Items'!$F195=L$219,"★",IF('All Items'!$E195=L$219,"●",IF('All Items'!$F195=L$219,"★",IF('All Items'!$C195=L$219,"→",IF('All Items'!$D195=L$219,"→",IF(AND(L$219&gt;='All Items'!$C195,L$219&lt;='All Items'!$D195),"→",IF(AND('All Items'!$C195&gt;'All Items'!$D195,'All Items'!$D195&gt;=L$219),"→",IF(AND('All Items'!$C195&gt;'All Items'!$D195,'All Items'!$C195&lt;=L$219),"→",""))))))))</f>
        <v/>
      </c>
      <c r="M197" s="47" t="str">
        <f>IF('All Items'!$F195=M$219,"★",IF('All Items'!$E195=M$219,"●",IF('All Items'!$F195=M$219,"★",IF('All Items'!$C195=M$219,"→",IF('All Items'!$D195=M$219,"→",IF(AND(M$219&gt;='All Items'!$C195,M$219&lt;='All Items'!$D195),"→",IF(AND('All Items'!$C195&gt;'All Items'!$D195,'All Items'!$D195&gt;=M$219),"→",IF(AND('All Items'!$C195&gt;'All Items'!$D195,'All Items'!$C195&lt;=M$219),"→",""))))))))</f>
        <v/>
      </c>
      <c r="N197" s="49" t="str">
        <f>IF('All Items'!$F195=N$219,"★",IF('All Items'!$E195=N$219,"●",IF('All Items'!$F195=N$219,"★",IF('All Items'!$C195=N$219,"→",IF('All Items'!$D195=N$219,"→",IF(AND(N$219&gt;='All Items'!$C195,N$219&lt;='All Items'!$D195),"→",IF(AND('All Items'!$C195&gt;'All Items'!$D195,'All Items'!$D195&gt;=N$219),"→",IF(AND('All Items'!$C195&gt;'All Items'!$D195,'All Items'!$C195&lt;=N$219),"→",""))))))))</f>
        <v/>
      </c>
    </row>
    <row r="198" spans="1:14" x14ac:dyDescent="0.2">
      <c r="A198" s="133" t="str">
        <f>IF('All Items'!B196="","",HYPERLINK(VLOOKUP('All Items'!B196,Table26[],2,0),'All Items'!B196))</f>
        <v/>
      </c>
      <c r="B198" s="30" t="str">
        <f>IF('All Items'!A196="","",'All Items'!A196)</f>
        <v/>
      </c>
      <c r="C198" s="47" t="str">
        <f>IF('All Items'!$F196=C$219,"★",IF('All Items'!$E196=C$219,"●",IF('All Items'!$F196=C$219,"★",IF('All Items'!$C196=C$219,"→",IF('All Items'!$D196=C$219,"→",IF(AND(C$219&gt;='All Items'!$C196,C$219&lt;='All Items'!$D196),"→",IF(AND('All Items'!$C196&gt;'All Items'!$D196,'All Items'!$D196&gt;=C$219),"→",IF(AND('All Items'!$C196&gt;'All Items'!$D196,'All Items'!$C196&lt;=C$219),"→",""))))))))</f>
        <v/>
      </c>
      <c r="D198" s="49" t="str">
        <f>IF('All Items'!$F196=D$219,"★",IF('All Items'!$E196=D$219,"●",IF('All Items'!$F196=D$219,"★",IF('All Items'!$C196=D$219,"→",IF('All Items'!$D196=D$219,"→",IF(AND(D$219&gt;='All Items'!$C196,D$219&lt;='All Items'!$D196),"→",IF(AND('All Items'!$C196&gt;'All Items'!$D196,'All Items'!$D196&gt;=D$219),"→",IF(AND('All Items'!$C196&gt;'All Items'!$D196,'All Items'!$C196&lt;=D$219),"→",""))))))))</f>
        <v/>
      </c>
      <c r="E198" s="47" t="str">
        <f>IF('All Items'!$F196=E$219,"★",IF('All Items'!$E196=E$219,"●",IF('All Items'!$F196=E$219,"★",IF('All Items'!$C196=E$219,"→",IF('All Items'!$D196=E$219,"→",IF(AND(E$219&gt;='All Items'!$C196,E$219&lt;='All Items'!$D196),"→",IF(AND('All Items'!$C196&gt;'All Items'!$D196,'All Items'!$D196&gt;=E$219),"→",IF(AND('All Items'!$C196&gt;'All Items'!$D196,'All Items'!$C196&lt;=E$219),"→",""))))))))</f>
        <v/>
      </c>
      <c r="F198" s="49" t="str">
        <f>IF('All Items'!$F196=F$219,"★",IF('All Items'!$E196=F$219,"●",IF('All Items'!$F196=F$219,"★",IF('All Items'!$C196=F$219,"→",IF('All Items'!$D196=F$219,"→",IF(AND(F$219&gt;='All Items'!$C196,F$219&lt;='All Items'!$D196),"→",IF(AND('All Items'!$C196&gt;'All Items'!$D196,'All Items'!$D196&gt;=F$219),"→",IF(AND('All Items'!$C196&gt;'All Items'!$D196,'All Items'!$C196&lt;=F$219),"→",""))))))))</f>
        <v/>
      </c>
      <c r="G198" s="47" t="str">
        <f>IF('All Items'!$F196=G$219,"★",IF('All Items'!$E196=G$219,"●",IF('All Items'!$F196=G$219,"★",IF('All Items'!$C196=G$219,"→",IF('All Items'!$D196=G$219,"→",IF(AND(G$219&gt;='All Items'!$C196,G$219&lt;='All Items'!$D196),"→",IF(AND('All Items'!$C196&gt;'All Items'!$D196,'All Items'!$D196&gt;=G$219),"→",IF(AND('All Items'!$C196&gt;'All Items'!$D196,'All Items'!$C196&lt;=G$219),"→",""))))))))</f>
        <v/>
      </c>
      <c r="H198" s="49" t="str">
        <f>IF('All Items'!$F196=H$219,"★",IF('All Items'!$E196=H$219,"●",IF('All Items'!$F196=H$219,"★",IF('All Items'!$C196=H$219,"→",IF('All Items'!$D196=H$219,"→",IF(AND(H$219&gt;='All Items'!$C196,H$219&lt;='All Items'!$D196),"→",IF(AND('All Items'!$C196&gt;'All Items'!$D196,'All Items'!$D196&gt;=H$219),"→",IF(AND('All Items'!$C196&gt;'All Items'!$D196,'All Items'!$C196&lt;=H$219),"→",""))))))))</f>
        <v/>
      </c>
      <c r="I198" s="47" t="str">
        <f>IF('All Items'!$F196=I$219,"★",IF('All Items'!$E196=I$219,"●",IF('All Items'!$F196=I$219,"★",IF('All Items'!$C196=I$219,"→",IF('All Items'!$D196=I$219,"→",IF(AND(I$219&gt;='All Items'!$C196,I$219&lt;='All Items'!$D196),"→",IF(AND('All Items'!$C196&gt;'All Items'!$D196,'All Items'!$D196&gt;=I$219),"→",IF(AND('All Items'!$C196&gt;'All Items'!$D196,'All Items'!$C196&lt;=I$219),"→",""))))))))</f>
        <v/>
      </c>
      <c r="J198" s="49" t="str">
        <f>IF('All Items'!$F196=J$219,"★",IF('All Items'!$E196=J$219,"●",IF('All Items'!$F196=J$219,"★",IF('All Items'!$C196=J$219,"→",IF('All Items'!$D196=J$219,"→",IF(AND(J$219&gt;='All Items'!$C196,J$219&lt;='All Items'!$D196),"→",IF(AND('All Items'!$C196&gt;'All Items'!$D196,'All Items'!$D196&gt;=J$219),"→",IF(AND('All Items'!$C196&gt;'All Items'!$D196,'All Items'!$C196&lt;=J$219),"→",""))))))))</f>
        <v/>
      </c>
      <c r="K198" s="47" t="str">
        <f>IF('All Items'!$F196=K$219,"★",IF('All Items'!$E196=K$219,"●",IF('All Items'!$F196=K$219,"★",IF('All Items'!$C196=K$219,"→",IF('All Items'!$D196=K$219,"→",IF(AND(K$219&gt;='All Items'!$C196,K$219&lt;='All Items'!$D196),"→",IF(AND('All Items'!$C196&gt;'All Items'!$D196,'All Items'!$D196&gt;=K$219),"→",IF(AND('All Items'!$C196&gt;'All Items'!$D196,'All Items'!$C196&lt;=K$219),"→",""))))))))</f>
        <v/>
      </c>
      <c r="L198" s="49" t="str">
        <f>IF('All Items'!$F196=L$219,"★",IF('All Items'!$E196=L$219,"●",IF('All Items'!$F196=L$219,"★",IF('All Items'!$C196=L$219,"→",IF('All Items'!$D196=L$219,"→",IF(AND(L$219&gt;='All Items'!$C196,L$219&lt;='All Items'!$D196),"→",IF(AND('All Items'!$C196&gt;'All Items'!$D196,'All Items'!$D196&gt;=L$219),"→",IF(AND('All Items'!$C196&gt;'All Items'!$D196,'All Items'!$C196&lt;=L$219),"→",""))))))))</f>
        <v/>
      </c>
      <c r="M198" s="47" t="str">
        <f>IF('All Items'!$F196=M$219,"★",IF('All Items'!$E196=M$219,"●",IF('All Items'!$F196=M$219,"★",IF('All Items'!$C196=M$219,"→",IF('All Items'!$D196=M$219,"→",IF(AND(M$219&gt;='All Items'!$C196,M$219&lt;='All Items'!$D196),"→",IF(AND('All Items'!$C196&gt;'All Items'!$D196,'All Items'!$D196&gt;=M$219),"→",IF(AND('All Items'!$C196&gt;'All Items'!$D196,'All Items'!$C196&lt;=M$219),"→",""))))))))</f>
        <v/>
      </c>
      <c r="N198" s="49" t="str">
        <f>IF('All Items'!$F196=N$219,"★",IF('All Items'!$E196=N$219,"●",IF('All Items'!$F196=N$219,"★",IF('All Items'!$C196=N$219,"→",IF('All Items'!$D196=N$219,"→",IF(AND(N$219&gt;='All Items'!$C196,N$219&lt;='All Items'!$D196),"→",IF(AND('All Items'!$C196&gt;'All Items'!$D196,'All Items'!$D196&gt;=N$219),"→",IF(AND('All Items'!$C196&gt;'All Items'!$D196,'All Items'!$C196&lt;=N$219),"→",""))))))))</f>
        <v/>
      </c>
    </row>
    <row r="199" spans="1:14" x14ac:dyDescent="0.2">
      <c r="A199" s="133" t="str">
        <f>IF('All Items'!B197="","",HYPERLINK(VLOOKUP('All Items'!B197,Table26[],2,0),'All Items'!B197))</f>
        <v/>
      </c>
      <c r="B199" s="30" t="str">
        <f>IF('All Items'!A197="","",'All Items'!A197)</f>
        <v/>
      </c>
      <c r="C199" s="47" t="str">
        <f>IF('All Items'!$F197=C$219,"★",IF('All Items'!$E197=C$219,"●",IF('All Items'!$F197=C$219,"★",IF('All Items'!$C197=C$219,"→",IF('All Items'!$D197=C$219,"→",IF(AND(C$219&gt;='All Items'!$C197,C$219&lt;='All Items'!$D197),"→",IF(AND('All Items'!$C197&gt;'All Items'!$D197,'All Items'!$D197&gt;=C$219),"→",IF(AND('All Items'!$C197&gt;'All Items'!$D197,'All Items'!$C197&lt;=C$219),"→",""))))))))</f>
        <v/>
      </c>
      <c r="D199" s="49" t="str">
        <f>IF('All Items'!$F197=D$219,"★",IF('All Items'!$E197=D$219,"●",IF('All Items'!$F197=D$219,"★",IF('All Items'!$C197=D$219,"→",IF('All Items'!$D197=D$219,"→",IF(AND(D$219&gt;='All Items'!$C197,D$219&lt;='All Items'!$D197),"→",IF(AND('All Items'!$C197&gt;'All Items'!$D197,'All Items'!$D197&gt;=D$219),"→",IF(AND('All Items'!$C197&gt;'All Items'!$D197,'All Items'!$C197&lt;=D$219),"→",""))))))))</f>
        <v/>
      </c>
      <c r="E199" s="47" t="str">
        <f>IF('All Items'!$F197=E$219,"★",IF('All Items'!$E197=E$219,"●",IF('All Items'!$F197=E$219,"★",IF('All Items'!$C197=E$219,"→",IF('All Items'!$D197=E$219,"→",IF(AND(E$219&gt;='All Items'!$C197,E$219&lt;='All Items'!$D197),"→",IF(AND('All Items'!$C197&gt;'All Items'!$D197,'All Items'!$D197&gt;=E$219),"→",IF(AND('All Items'!$C197&gt;'All Items'!$D197,'All Items'!$C197&lt;=E$219),"→",""))))))))</f>
        <v/>
      </c>
      <c r="F199" s="49" t="str">
        <f>IF('All Items'!$F197=F$219,"★",IF('All Items'!$E197=F$219,"●",IF('All Items'!$F197=F$219,"★",IF('All Items'!$C197=F$219,"→",IF('All Items'!$D197=F$219,"→",IF(AND(F$219&gt;='All Items'!$C197,F$219&lt;='All Items'!$D197),"→",IF(AND('All Items'!$C197&gt;'All Items'!$D197,'All Items'!$D197&gt;=F$219),"→",IF(AND('All Items'!$C197&gt;'All Items'!$D197,'All Items'!$C197&lt;=F$219),"→",""))))))))</f>
        <v/>
      </c>
      <c r="G199" s="47" t="str">
        <f>IF('All Items'!$F197=G$219,"★",IF('All Items'!$E197=G$219,"●",IF('All Items'!$F197=G$219,"★",IF('All Items'!$C197=G$219,"→",IF('All Items'!$D197=G$219,"→",IF(AND(G$219&gt;='All Items'!$C197,G$219&lt;='All Items'!$D197),"→",IF(AND('All Items'!$C197&gt;'All Items'!$D197,'All Items'!$D197&gt;=G$219),"→",IF(AND('All Items'!$C197&gt;'All Items'!$D197,'All Items'!$C197&lt;=G$219),"→",""))))))))</f>
        <v/>
      </c>
      <c r="H199" s="49" t="str">
        <f>IF('All Items'!$F197=H$219,"★",IF('All Items'!$E197=H$219,"●",IF('All Items'!$F197=H$219,"★",IF('All Items'!$C197=H$219,"→",IF('All Items'!$D197=H$219,"→",IF(AND(H$219&gt;='All Items'!$C197,H$219&lt;='All Items'!$D197),"→",IF(AND('All Items'!$C197&gt;'All Items'!$D197,'All Items'!$D197&gt;=H$219),"→",IF(AND('All Items'!$C197&gt;'All Items'!$D197,'All Items'!$C197&lt;=H$219),"→",""))))))))</f>
        <v/>
      </c>
      <c r="I199" s="47" t="str">
        <f>IF('All Items'!$F197=I$219,"★",IF('All Items'!$E197=I$219,"●",IF('All Items'!$F197=I$219,"★",IF('All Items'!$C197=I$219,"→",IF('All Items'!$D197=I$219,"→",IF(AND(I$219&gt;='All Items'!$C197,I$219&lt;='All Items'!$D197),"→",IF(AND('All Items'!$C197&gt;'All Items'!$D197,'All Items'!$D197&gt;=I$219),"→",IF(AND('All Items'!$C197&gt;'All Items'!$D197,'All Items'!$C197&lt;=I$219),"→",""))))))))</f>
        <v/>
      </c>
      <c r="J199" s="49" t="str">
        <f>IF('All Items'!$F197=J$219,"★",IF('All Items'!$E197=J$219,"●",IF('All Items'!$F197=J$219,"★",IF('All Items'!$C197=J$219,"→",IF('All Items'!$D197=J$219,"→",IF(AND(J$219&gt;='All Items'!$C197,J$219&lt;='All Items'!$D197),"→",IF(AND('All Items'!$C197&gt;'All Items'!$D197,'All Items'!$D197&gt;=J$219),"→",IF(AND('All Items'!$C197&gt;'All Items'!$D197,'All Items'!$C197&lt;=J$219),"→",""))))))))</f>
        <v/>
      </c>
      <c r="K199" s="47" t="str">
        <f>IF('All Items'!$F197=K$219,"★",IF('All Items'!$E197=K$219,"●",IF('All Items'!$F197=K$219,"★",IF('All Items'!$C197=K$219,"→",IF('All Items'!$D197=K$219,"→",IF(AND(K$219&gt;='All Items'!$C197,K$219&lt;='All Items'!$D197),"→",IF(AND('All Items'!$C197&gt;'All Items'!$D197,'All Items'!$D197&gt;=K$219),"→",IF(AND('All Items'!$C197&gt;'All Items'!$D197,'All Items'!$C197&lt;=K$219),"→",""))))))))</f>
        <v/>
      </c>
      <c r="L199" s="49" t="str">
        <f>IF('All Items'!$F197=L$219,"★",IF('All Items'!$E197=L$219,"●",IF('All Items'!$F197=L$219,"★",IF('All Items'!$C197=L$219,"→",IF('All Items'!$D197=L$219,"→",IF(AND(L$219&gt;='All Items'!$C197,L$219&lt;='All Items'!$D197),"→",IF(AND('All Items'!$C197&gt;'All Items'!$D197,'All Items'!$D197&gt;=L$219),"→",IF(AND('All Items'!$C197&gt;'All Items'!$D197,'All Items'!$C197&lt;=L$219),"→",""))))))))</f>
        <v/>
      </c>
      <c r="M199" s="47" t="str">
        <f>IF('All Items'!$F197=M$219,"★",IF('All Items'!$E197=M$219,"●",IF('All Items'!$F197=M$219,"★",IF('All Items'!$C197=M$219,"→",IF('All Items'!$D197=M$219,"→",IF(AND(M$219&gt;='All Items'!$C197,M$219&lt;='All Items'!$D197),"→",IF(AND('All Items'!$C197&gt;'All Items'!$D197,'All Items'!$D197&gt;=M$219),"→",IF(AND('All Items'!$C197&gt;'All Items'!$D197,'All Items'!$C197&lt;=M$219),"→",""))))))))</f>
        <v/>
      </c>
      <c r="N199" s="49" t="str">
        <f>IF('All Items'!$F197=N$219,"★",IF('All Items'!$E197=N$219,"●",IF('All Items'!$F197=N$219,"★",IF('All Items'!$C197=N$219,"→",IF('All Items'!$D197=N$219,"→",IF(AND(N$219&gt;='All Items'!$C197,N$219&lt;='All Items'!$D197),"→",IF(AND('All Items'!$C197&gt;'All Items'!$D197,'All Items'!$D197&gt;=N$219),"→",IF(AND('All Items'!$C197&gt;'All Items'!$D197,'All Items'!$C197&lt;=N$219),"→",""))))))))</f>
        <v/>
      </c>
    </row>
    <row r="200" spans="1:14" x14ac:dyDescent="0.2">
      <c r="A200" s="133" t="str">
        <f>IF('All Items'!B198="","",HYPERLINK(VLOOKUP('All Items'!B198,Table26[],2,0),'All Items'!B198))</f>
        <v/>
      </c>
      <c r="B200" s="30" t="str">
        <f>IF('All Items'!A198="","",'All Items'!A198)</f>
        <v/>
      </c>
      <c r="C200" s="47" t="str">
        <f>IF('All Items'!$F198=C$219,"★",IF('All Items'!$E198=C$219,"●",IF('All Items'!$F198=C$219,"★",IF('All Items'!$C198=C$219,"→",IF('All Items'!$D198=C$219,"→",IF(AND(C$219&gt;='All Items'!$C198,C$219&lt;='All Items'!$D198),"→",IF(AND('All Items'!$C198&gt;'All Items'!$D198,'All Items'!$D198&gt;=C$219),"→",IF(AND('All Items'!$C198&gt;'All Items'!$D198,'All Items'!$C198&lt;=C$219),"→",""))))))))</f>
        <v/>
      </c>
      <c r="D200" s="49" t="str">
        <f>IF('All Items'!$F198=D$219,"★",IF('All Items'!$E198=D$219,"●",IF('All Items'!$F198=D$219,"★",IF('All Items'!$C198=D$219,"→",IF('All Items'!$D198=D$219,"→",IF(AND(D$219&gt;='All Items'!$C198,D$219&lt;='All Items'!$D198),"→",IF(AND('All Items'!$C198&gt;'All Items'!$D198,'All Items'!$D198&gt;=D$219),"→",IF(AND('All Items'!$C198&gt;'All Items'!$D198,'All Items'!$C198&lt;=D$219),"→",""))))))))</f>
        <v/>
      </c>
      <c r="E200" s="47" t="str">
        <f>IF('All Items'!$F198=E$219,"★",IF('All Items'!$E198=E$219,"●",IF('All Items'!$F198=E$219,"★",IF('All Items'!$C198=E$219,"→",IF('All Items'!$D198=E$219,"→",IF(AND(E$219&gt;='All Items'!$C198,E$219&lt;='All Items'!$D198),"→",IF(AND('All Items'!$C198&gt;'All Items'!$D198,'All Items'!$D198&gt;=E$219),"→",IF(AND('All Items'!$C198&gt;'All Items'!$D198,'All Items'!$C198&lt;=E$219),"→",""))))))))</f>
        <v/>
      </c>
      <c r="F200" s="49" t="str">
        <f>IF('All Items'!$F198=F$219,"★",IF('All Items'!$E198=F$219,"●",IF('All Items'!$F198=F$219,"★",IF('All Items'!$C198=F$219,"→",IF('All Items'!$D198=F$219,"→",IF(AND(F$219&gt;='All Items'!$C198,F$219&lt;='All Items'!$D198),"→",IF(AND('All Items'!$C198&gt;'All Items'!$D198,'All Items'!$D198&gt;=F$219),"→",IF(AND('All Items'!$C198&gt;'All Items'!$D198,'All Items'!$C198&lt;=F$219),"→",""))))))))</f>
        <v/>
      </c>
      <c r="G200" s="47" t="str">
        <f>IF('All Items'!$F198=G$219,"★",IF('All Items'!$E198=G$219,"●",IF('All Items'!$F198=G$219,"★",IF('All Items'!$C198=G$219,"→",IF('All Items'!$D198=G$219,"→",IF(AND(G$219&gt;='All Items'!$C198,G$219&lt;='All Items'!$D198),"→",IF(AND('All Items'!$C198&gt;'All Items'!$D198,'All Items'!$D198&gt;=G$219),"→",IF(AND('All Items'!$C198&gt;'All Items'!$D198,'All Items'!$C198&lt;=G$219),"→",""))))))))</f>
        <v/>
      </c>
      <c r="H200" s="49" t="str">
        <f>IF('All Items'!$F198=H$219,"★",IF('All Items'!$E198=H$219,"●",IF('All Items'!$F198=H$219,"★",IF('All Items'!$C198=H$219,"→",IF('All Items'!$D198=H$219,"→",IF(AND(H$219&gt;='All Items'!$C198,H$219&lt;='All Items'!$D198),"→",IF(AND('All Items'!$C198&gt;'All Items'!$D198,'All Items'!$D198&gt;=H$219),"→",IF(AND('All Items'!$C198&gt;'All Items'!$D198,'All Items'!$C198&lt;=H$219),"→",""))))))))</f>
        <v/>
      </c>
      <c r="I200" s="47" t="str">
        <f>IF('All Items'!$F198=I$219,"★",IF('All Items'!$E198=I$219,"●",IF('All Items'!$F198=I$219,"★",IF('All Items'!$C198=I$219,"→",IF('All Items'!$D198=I$219,"→",IF(AND(I$219&gt;='All Items'!$C198,I$219&lt;='All Items'!$D198),"→",IF(AND('All Items'!$C198&gt;'All Items'!$D198,'All Items'!$D198&gt;=I$219),"→",IF(AND('All Items'!$C198&gt;'All Items'!$D198,'All Items'!$C198&lt;=I$219),"→",""))))))))</f>
        <v/>
      </c>
      <c r="J200" s="49" t="str">
        <f>IF('All Items'!$F198=J$219,"★",IF('All Items'!$E198=J$219,"●",IF('All Items'!$F198=J$219,"★",IF('All Items'!$C198=J$219,"→",IF('All Items'!$D198=J$219,"→",IF(AND(J$219&gt;='All Items'!$C198,J$219&lt;='All Items'!$D198),"→",IF(AND('All Items'!$C198&gt;'All Items'!$D198,'All Items'!$D198&gt;=J$219),"→",IF(AND('All Items'!$C198&gt;'All Items'!$D198,'All Items'!$C198&lt;=J$219),"→",""))))))))</f>
        <v/>
      </c>
      <c r="K200" s="47" t="str">
        <f>IF('All Items'!$F198=K$219,"★",IF('All Items'!$E198=K$219,"●",IF('All Items'!$F198=K$219,"★",IF('All Items'!$C198=K$219,"→",IF('All Items'!$D198=K$219,"→",IF(AND(K$219&gt;='All Items'!$C198,K$219&lt;='All Items'!$D198),"→",IF(AND('All Items'!$C198&gt;'All Items'!$D198,'All Items'!$D198&gt;=K$219),"→",IF(AND('All Items'!$C198&gt;'All Items'!$D198,'All Items'!$C198&lt;=K$219),"→",""))))))))</f>
        <v/>
      </c>
      <c r="L200" s="49" t="str">
        <f>IF('All Items'!$F198=L$219,"★",IF('All Items'!$E198=L$219,"●",IF('All Items'!$F198=L$219,"★",IF('All Items'!$C198=L$219,"→",IF('All Items'!$D198=L$219,"→",IF(AND(L$219&gt;='All Items'!$C198,L$219&lt;='All Items'!$D198),"→",IF(AND('All Items'!$C198&gt;'All Items'!$D198,'All Items'!$D198&gt;=L$219),"→",IF(AND('All Items'!$C198&gt;'All Items'!$D198,'All Items'!$C198&lt;=L$219),"→",""))))))))</f>
        <v/>
      </c>
      <c r="M200" s="47" t="str">
        <f>IF('All Items'!$F198=M$219,"★",IF('All Items'!$E198=M$219,"●",IF('All Items'!$F198=M$219,"★",IF('All Items'!$C198=M$219,"→",IF('All Items'!$D198=M$219,"→",IF(AND(M$219&gt;='All Items'!$C198,M$219&lt;='All Items'!$D198),"→",IF(AND('All Items'!$C198&gt;'All Items'!$D198,'All Items'!$D198&gt;=M$219),"→",IF(AND('All Items'!$C198&gt;'All Items'!$D198,'All Items'!$C198&lt;=M$219),"→",""))))))))</f>
        <v/>
      </c>
      <c r="N200" s="49" t="str">
        <f>IF('All Items'!$F198=N$219,"★",IF('All Items'!$E198=N$219,"●",IF('All Items'!$F198=N$219,"★",IF('All Items'!$C198=N$219,"→",IF('All Items'!$D198=N$219,"→",IF(AND(N$219&gt;='All Items'!$C198,N$219&lt;='All Items'!$D198),"→",IF(AND('All Items'!$C198&gt;'All Items'!$D198,'All Items'!$D198&gt;=N$219),"→",IF(AND('All Items'!$C198&gt;'All Items'!$D198,'All Items'!$C198&lt;=N$219),"→",""))))))))</f>
        <v/>
      </c>
    </row>
    <row r="201" spans="1:14" x14ac:dyDescent="0.2">
      <c r="A201" s="133" t="str">
        <f>IF('All Items'!B199="","",HYPERLINK(VLOOKUP('All Items'!B199,Table26[],2,0),'All Items'!B199))</f>
        <v/>
      </c>
      <c r="B201" s="30" t="str">
        <f>IF('All Items'!A199="","",'All Items'!A199)</f>
        <v/>
      </c>
      <c r="C201" s="47" t="str">
        <f>IF('All Items'!$F199=C$219,"★",IF('All Items'!$E199=C$219,"●",IF('All Items'!$F199=C$219,"★",IF('All Items'!$C199=C$219,"→",IF('All Items'!$D199=C$219,"→",IF(AND(C$219&gt;='All Items'!$C199,C$219&lt;='All Items'!$D199),"→",IF(AND('All Items'!$C199&gt;'All Items'!$D199,'All Items'!$D199&gt;=C$219),"→",IF(AND('All Items'!$C199&gt;'All Items'!$D199,'All Items'!$C199&lt;=C$219),"→",""))))))))</f>
        <v/>
      </c>
      <c r="D201" s="49" t="str">
        <f>IF('All Items'!$F199=D$219,"★",IF('All Items'!$E199=D$219,"●",IF('All Items'!$F199=D$219,"★",IF('All Items'!$C199=D$219,"→",IF('All Items'!$D199=D$219,"→",IF(AND(D$219&gt;='All Items'!$C199,D$219&lt;='All Items'!$D199),"→",IF(AND('All Items'!$C199&gt;'All Items'!$D199,'All Items'!$D199&gt;=D$219),"→",IF(AND('All Items'!$C199&gt;'All Items'!$D199,'All Items'!$C199&lt;=D$219),"→",""))))))))</f>
        <v/>
      </c>
      <c r="E201" s="47" t="str">
        <f>IF('All Items'!$F199=E$219,"★",IF('All Items'!$E199=E$219,"●",IF('All Items'!$F199=E$219,"★",IF('All Items'!$C199=E$219,"→",IF('All Items'!$D199=E$219,"→",IF(AND(E$219&gt;='All Items'!$C199,E$219&lt;='All Items'!$D199),"→",IF(AND('All Items'!$C199&gt;'All Items'!$D199,'All Items'!$D199&gt;=E$219),"→",IF(AND('All Items'!$C199&gt;'All Items'!$D199,'All Items'!$C199&lt;=E$219),"→",""))))))))</f>
        <v/>
      </c>
      <c r="F201" s="49" t="str">
        <f>IF('All Items'!$F199=F$219,"★",IF('All Items'!$E199=F$219,"●",IF('All Items'!$F199=F$219,"★",IF('All Items'!$C199=F$219,"→",IF('All Items'!$D199=F$219,"→",IF(AND(F$219&gt;='All Items'!$C199,F$219&lt;='All Items'!$D199),"→",IF(AND('All Items'!$C199&gt;'All Items'!$D199,'All Items'!$D199&gt;=F$219),"→",IF(AND('All Items'!$C199&gt;'All Items'!$D199,'All Items'!$C199&lt;=F$219),"→",""))))))))</f>
        <v/>
      </c>
      <c r="G201" s="47" t="str">
        <f>IF('All Items'!$F199=G$219,"★",IF('All Items'!$E199=G$219,"●",IF('All Items'!$F199=G$219,"★",IF('All Items'!$C199=G$219,"→",IF('All Items'!$D199=G$219,"→",IF(AND(G$219&gt;='All Items'!$C199,G$219&lt;='All Items'!$D199),"→",IF(AND('All Items'!$C199&gt;'All Items'!$D199,'All Items'!$D199&gt;=G$219),"→",IF(AND('All Items'!$C199&gt;'All Items'!$D199,'All Items'!$C199&lt;=G$219),"→",""))))))))</f>
        <v/>
      </c>
      <c r="H201" s="49" t="str">
        <f>IF('All Items'!$F199=H$219,"★",IF('All Items'!$E199=H$219,"●",IF('All Items'!$F199=H$219,"★",IF('All Items'!$C199=H$219,"→",IF('All Items'!$D199=H$219,"→",IF(AND(H$219&gt;='All Items'!$C199,H$219&lt;='All Items'!$D199),"→",IF(AND('All Items'!$C199&gt;'All Items'!$D199,'All Items'!$D199&gt;=H$219),"→",IF(AND('All Items'!$C199&gt;'All Items'!$D199,'All Items'!$C199&lt;=H$219),"→",""))))))))</f>
        <v/>
      </c>
      <c r="I201" s="47" t="str">
        <f>IF('All Items'!$F199=I$219,"★",IF('All Items'!$E199=I$219,"●",IF('All Items'!$F199=I$219,"★",IF('All Items'!$C199=I$219,"→",IF('All Items'!$D199=I$219,"→",IF(AND(I$219&gt;='All Items'!$C199,I$219&lt;='All Items'!$D199),"→",IF(AND('All Items'!$C199&gt;'All Items'!$D199,'All Items'!$D199&gt;=I$219),"→",IF(AND('All Items'!$C199&gt;'All Items'!$D199,'All Items'!$C199&lt;=I$219),"→",""))))))))</f>
        <v/>
      </c>
      <c r="J201" s="49" t="str">
        <f>IF('All Items'!$F199=J$219,"★",IF('All Items'!$E199=J$219,"●",IF('All Items'!$F199=J$219,"★",IF('All Items'!$C199=J$219,"→",IF('All Items'!$D199=J$219,"→",IF(AND(J$219&gt;='All Items'!$C199,J$219&lt;='All Items'!$D199),"→",IF(AND('All Items'!$C199&gt;'All Items'!$D199,'All Items'!$D199&gt;=J$219),"→",IF(AND('All Items'!$C199&gt;'All Items'!$D199,'All Items'!$C199&lt;=J$219),"→",""))))))))</f>
        <v/>
      </c>
      <c r="K201" s="47" t="str">
        <f>IF('All Items'!$F199=K$219,"★",IF('All Items'!$E199=K$219,"●",IF('All Items'!$F199=K$219,"★",IF('All Items'!$C199=K$219,"→",IF('All Items'!$D199=K$219,"→",IF(AND(K$219&gt;='All Items'!$C199,K$219&lt;='All Items'!$D199),"→",IF(AND('All Items'!$C199&gt;'All Items'!$D199,'All Items'!$D199&gt;=K$219),"→",IF(AND('All Items'!$C199&gt;'All Items'!$D199,'All Items'!$C199&lt;=K$219),"→",""))))))))</f>
        <v/>
      </c>
      <c r="L201" s="49" t="str">
        <f>IF('All Items'!$F199=L$219,"★",IF('All Items'!$E199=L$219,"●",IF('All Items'!$F199=L$219,"★",IF('All Items'!$C199=L$219,"→",IF('All Items'!$D199=L$219,"→",IF(AND(L$219&gt;='All Items'!$C199,L$219&lt;='All Items'!$D199),"→",IF(AND('All Items'!$C199&gt;'All Items'!$D199,'All Items'!$D199&gt;=L$219),"→",IF(AND('All Items'!$C199&gt;'All Items'!$D199,'All Items'!$C199&lt;=L$219),"→",""))))))))</f>
        <v/>
      </c>
      <c r="M201" s="47" t="str">
        <f>IF('All Items'!$F199=M$219,"★",IF('All Items'!$E199=M$219,"●",IF('All Items'!$F199=M$219,"★",IF('All Items'!$C199=M$219,"→",IF('All Items'!$D199=M$219,"→",IF(AND(M$219&gt;='All Items'!$C199,M$219&lt;='All Items'!$D199),"→",IF(AND('All Items'!$C199&gt;'All Items'!$D199,'All Items'!$D199&gt;=M$219),"→",IF(AND('All Items'!$C199&gt;'All Items'!$D199,'All Items'!$C199&lt;=M$219),"→",""))))))))</f>
        <v/>
      </c>
      <c r="N201" s="49" t="str">
        <f>IF('All Items'!$F199=N$219,"★",IF('All Items'!$E199=N$219,"●",IF('All Items'!$F199=N$219,"★",IF('All Items'!$C199=N$219,"→",IF('All Items'!$D199=N$219,"→",IF(AND(N$219&gt;='All Items'!$C199,N$219&lt;='All Items'!$D199),"→",IF(AND('All Items'!$C199&gt;'All Items'!$D199,'All Items'!$D199&gt;=N$219),"→",IF(AND('All Items'!$C199&gt;'All Items'!$D199,'All Items'!$C199&lt;=N$219),"→",""))))))))</f>
        <v/>
      </c>
    </row>
    <row r="202" spans="1:14" x14ac:dyDescent="0.2">
      <c r="A202" s="133" t="str">
        <f>IF('All Items'!B200="","",HYPERLINK(VLOOKUP('All Items'!B200,Table26[],2,0),'All Items'!B200))</f>
        <v/>
      </c>
      <c r="B202" s="30" t="str">
        <f>IF('All Items'!A200="","",'All Items'!A200)</f>
        <v/>
      </c>
      <c r="C202" s="47" t="str">
        <f>IF('All Items'!$F200=C$219,"★",IF('All Items'!$E200=C$219,"●",IF('All Items'!$F200=C$219,"★",IF('All Items'!$C200=C$219,"→",IF('All Items'!$D200=C$219,"→",IF(AND(C$219&gt;='All Items'!$C200,C$219&lt;='All Items'!$D200),"→",IF(AND('All Items'!$C200&gt;'All Items'!$D200,'All Items'!$D200&gt;=C$219),"→",IF(AND('All Items'!$C200&gt;'All Items'!$D200,'All Items'!$C200&lt;=C$219),"→",""))))))))</f>
        <v/>
      </c>
      <c r="D202" s="49" t="str">
        <f>IF('All Items'!$F200=D$219,"★",IF('All Items'!$E200=D$219,"●",IF('All Items'!$F200=D$219,"★",IF('All Items'!$C200=D$219,"→",IF('All Items'!$D200=D$219,"→",IF(AND(D$219&gt;='All Items'!$C200,D$219&lt;='All Items'!$D200),"→",IF(AND('All Items'!$C200&gt;'All Items'!$D200,'All Items'!$D200&gt;=D$219),"→",IF(AND('All Items'!$C200&gt;'All Items'!$D200,'All Items'!$C200&lt;=D$219),"→",""))))))))</f>
        <v/>
      </c>
      <c r="E202" s="47" t="str">
        <f>IF('All Items'!$F200=E$219,"★",IF('All Items'!$E200=E$219,"●",IF('All Items'!$F200=E$219,"★",IF('All Items'!$C200=E$219,"→",IF('All Items'!$D200=E$219,"→",IF(AND(E$219&gt;='All Items'!$C200,E$219&lt;='All Items'!$D200),"→",IF(AND('All Items'!$C200&gt;'All Items'!$D200,'All Items'!$D200&gt;=E$219),"→",IF(AND('All Items'!$C200&gt;'All Items'!$D200,'All Items'!$C200&lt;=E$219),"→",""))))))))</f>
        <v/>
      </c>
      <c r="F202" s="49" t="str">
        <f>IF('All Items'!$F200=F$219,"★",IF('All Items'!$E200=F$219,"●",IF('All Items'!$F200=F$219,"★",IF('All Items'!$C200=F$219,"→",IF('All Items'!$D200=F$219,"→",IF(AND(F$219&gt;='All Items'!$C200,F$219&lt;='All Items'!$D200),"→",IF(AND('All Items'!$C200&gt;'All Items'!$D200,'All Items'!$D200&gt;=F$219),"→",IF(AND('All Items'!$C200&gt;'All Items'!$D200,'All Items'!$C200&lt;=F$219),"→",""))))))))</f>
        <v/>
      </c>
      <c r="G202" s="47" t="str">
        <f>IF('All Items'!$F200=G$219,"★",IF('All Items'!$E200=G$219,"●",IF('All Items'!$F200=G$219,"★",IF('All Items'!$C200=G$219,"→",IF('All Items'!$D200=G$219,"→",IF(AND(G$219&gt;='All Items'!$C200,G$219&lt;='All Items'!$D200),"→",IF(AND('All Items'!$C200&gt;'All Items'!$D200,'All Items'!$D200&gt;=G$219),"→",IF(AND('All Items'!$C200&gt;'All Items'!$D200,'All Items'!$C200&lt;=G$219),"→",""))))))))</f>
        <v/>
      </c>
      <c r="H202" s="49" t="str">
        <f>IF('All Items'!$F200=H$219,"★",IF('All Items'!$E200=H$219,"●",IF('All Items'!$F200=H$219,"★",IF('All Items'!$C200=H$219,"→",IF('All Items'!$D200=H$219,"→",IF(AND(H$219&gt;='All Items'!$C200,H$219&lt;='All Items'!$D200),"→",IF(AND('All Items'!$C200&gt;'All Items'!$D200,'All Items'!$D200&gt;=H$219),"→",IF(AND('All Items'!$C200&gt;'All Items'!$D200,'All Items'!$C200&lt;=H$219),"→",""))))))))</f>
        <v/>
      </c>
      <c r="I202" s="47" t="str">
        <f>IF('All Items'!$F200=I$219,"★",IF('All Items'!$E200=I$219,"●",IF('All Items'!$F200=I$219,"★",IF('All Items'!$C200=I$219,"→",IF('All Items'!$D200=I$219,"→",IF(AND(I$219&gt;='All Items'!$C200,I$219&lt;='All Items'!$D200),"→",IF(AND('All Items'!$C200&gt;'All Items'!$D200,'All Items'!$D200&gt;=I$219),"→",IF(AND('All Items'!$C200&gt;'All Items'!$D200,'All Items'!$C200&lt;=I$219),"→",""))))))))</f>
        <v/>
      </c>
      <c r="J202" s="49" t="str">
        <f>IF('All Items'!$F200=J$219,"★",IF('All Items'!$E200=J$219,"●",IF('All Items'!$F200=J$219,"★",IF('All Items'!$C200=J$219,"→",IF('All Items'!$D200=J$219,"→",IF(AND(J$219&gt;='All Items'!$C200,J$219&lt;='All Items'!$D200),"→",IF(AND('All Items'!$C200&gt;'All Items'!$D200,'All Items'!$D200&gt;=J$219),"→",IF(AND('All Items'!$C200&gt;'All Items'!$D200,'All Items'!$C200&lt;=J$219),"→",""))))))))</f>
        <v/>
      </c>
      <c r="K202" s="47" t="str">
        <f>IF('All Items'!$F200=K$219,"★",IF('All Items'!$E200=K$219,"●",IF('All Items'!$F200=K$219,"★",IF('All Items'!$C200=K$219,"→",IF('All Items'!$D200=K$219,"→",IF(AND(K$219&gt;='All Items'!$C200,K$219&lt;='All Items'!$D200),"→",IF(AND('All Items'!$C200&gt;'All Items'!$D200,'All Items'!$D200&gt;=K$219),"→",IF(AND('All Items'!$C200&gt;'All Items'!$D200,'All Items'!$C200&lt;=K$219),"→",""))))))))</f>
        <v/>
      </c>
      <c r="L202" s="49" t="str">
        <f>IF('All Items'!$F200=L$219,"★",IF('All Items'!$E200=L$219,"●",IF('All Items'!$F200=L$219,"★",IF('All Items'!$C200=L$219,"→",IF('All Items'!$D200=L$219,"→",IF(AND(L$219&gt;='All Items'!$C200,L$219&lt;='All Items'!$D200),"→",IF(AND('All Items'!$C200&gt;'All Items'!$D200,'All Items'!$D200&gt;=L$219),"→",IF(AND('All Items'!$C200&gt;'All Items'!$D200,'All Items'!$C200&lt;=L$219),"→",""))))))))</f>
        <v/>
      </c>
      <c r="M202" s="47" t="str">
        <f>IF('All Items'!$F200=M$219,"★",IF('All Items'!$E200=M$219,"●",IF('All Items'!$F200=M$219,"★",IF('All Items'!$C200=M$219,"→",IF('All Items'!$D200=M$219,"→",IF(AND(M$219&gt;='All Items'!$C200,M$219&lt;='All Items'!$D200),"→",IF(AND('All Items'!$C200&gt;'All Items'!$D200,'All Items'!$D200&gt;=M$219),"→",IF(AND('All Items'!$C200&gt;'All Items'!$D200,'All Items'!$C200&lt;=M$219),"→",""))))))))</f>
        <v/>
      </c>
      <c r="N202" s="49" t="str">
        <f>IF('All Items'!$F200=N$219,"★",IF('All Items'!$E200=N$219,"●",IF('All Items'!$F200=N$219,"★",IF('All Items'!$C200=N$219,"→",IF('All Items'!$D200=N$219,"→",IF(AND(N$219&gt;='All Items'!$C200,N$219&lt;='All Items'!$D200),"→",IF(AND('All Items'!$C200&gt;'All Items'!$D200,'All Items'!$D200&gt;=N$219),"→",IF(AND('All Items'!$C200&gt;'All Items'!$D200,'All Items'!$C200&lt;=N$219),"→",""))))))))</f>
        <v/>
      </c>
    </row>
    <row r="203" spans="1:14" x14ac:dyDescent="0.2">
      <c r="A203" s="133" t="str">
        <f>IF('All Items'!B201="","",HYPERLINK(VLOOKUP('All Items'!B201,Table26[],2,0),'All Items'!B201))</f>
        <v/>
      </c>
      <c r="B203" s="30" t="str">
        <f>IF('All Items'!A201="","",'All Items'!A201)</f>
        <v/>
      </c>
      <c r="C203" s="47" t="str">
        <f>IF('All Items'!$F201=C$219,"★",IF('All Items'!$E201=C$219,"●",IF('All Items'!$F201=C$219,"★",IF('All Items'!$C201=C$219,"→",IF('All Items'!$D201=C$219,"→",IF(AND(C$219&gt;='All Items'!$C201,C$219&lt;='All Items'!$D201),"→",IF(AND('All Items'!$C201&gt;'All Items'!$D201,'All Items'!$D201&gt;=C$219),"→",IF(AND('All Items'!$C201&gt;'All Items'!$D201,'All Items'!$C201&lt;=C$219),"→",""))))))))</f>
        <v/>
      </c>
      <c r="D203" s="49" t="str">
        <f>IF('All Items'!$F201=D$219,"★",IF('All Items'!$E201=D$219,"●",IF('All Items'!$F201=D$219,"★",IF('All Items'!$C201=D$219,"→",IF('All Items'!$D201=D$219,"→",IF(AND(D$219&gt;='All Items'!$C201,D$219&lt;='All Items'!$D201),"→",IF(AND('All Items'!$C201&gt;'All Items'!$D201,'All Items'!$D201&gt;=D$219),"→",IF(AND('All Items'!$C201&gt;'All Items'!$D201,'All Items'!$C201&lt;=D$219),"→",""))))))))</f>
        <v/>
      </c>
      <c r="E203" s="47" t="str">
        <f>IF('All Items'!$F201=E$219,"★",IF('All Items'!$E201=E$219,"●",IF('All Items'!$F201=E$219,"★",IF('All Items'!$C201=E$219,"→",IF('All Items'!$D201=E$219,"→",IF(AND(E$219&gt;='All Items'!$C201,E$219&lt;='All Items'!$D201),"→",IF(AND('All Items'!$C201&gt;'All Items'!$D201,'All Items'!$D201&gt;=E$219),"→",IF(AND('All Items'!$C201&gt;'All Items'!$D201,'All Items'!$C201&lt;=E$219),"→",""))))))))</f>
        <v/>
      </c>
      <c r="F203" s="49" t="str">
        <f>IF('All Items'!$F201=F$219,"★",IF('All Items'!$E201=F$219,"●",IF('All Items'!$F201=F$219,"★",IF('All Items'!$C201=F$219,"→",IF('All Items'!$D201=F$219,"→",IF(AND(F$219&gt;='All Items'!$C201,F$219&lt;='All Items'!$D201),"→",IF(AND('All Items'!$C201&gt;'All Items'!$D201,'All Items'!$D201&gt;=F$219),"→",IF(AND('All Items'!$C201&gt;'All Items'!$D201,'All Items'!$C201&lt;=F$219),"→",""))))))))</f>
        <v/>
      </c>
      <c r="G203" s="47" t="str">
        <f>IF('All Items'!$F201=G$219,"★",IF('All Items'!$E201=G$219,"●",IF('All Items'!$F201=G$219,"★",IF('All Items'!$C201=G$219,"→",IF('All Items'!$D201=G$219,"→",IF(AND(G$219&gt;='All Items'!$C201,G$219&lt;='All Items'!$D201),"→",IF(AND('All Items'!$C201&gt;'All Items'!$D201,'All Items'!$D201&gt;=G$219),"→",IF(AND('All Items'!$C201&gt;'All Items'!$D201,'All Items'!$C201&lt;=G$219),"→",""))))))))</f>
        <v/>
      </c>
      <c r="H203" s="49" t="str">
        <f>IF('All Items'!$F201=H$219,"★",IF('All Items'!$E201=H$219,"●",IF('All Items'!$F201=H$219,"★",IF('All Items'!$C201=H$219,"→",IF('All Items'!$D201=H$219,"→",IF(AND(H$219&gt;='All Items'!$C201,H$219&lt;='All Items'!$D201),"→",IF(AND('All Items'!$C201&gt;'All Items'!$D201,'All Items'!$D201&gt;=H$219),"→",IF(AND('All Items'!$C201&gt;'All Items'!$D201,'All Items'!$C201&lt;=H$219),"→",""))))))))</f>
        <v/>
      </c>
      <c r="I203" s="47" t="str">
        <f>IF('All Items'!$F201=I$219,"★",IF('All Items'!$E201=I$219,"●",IF('All Items'!$F201=I$219,"★",IF('All Items'!$C201=I$219,"→",IF('All Items'!$D201=I$219,"→",IF(AND(I$219&gt;='All Items'!$C201,I$219&lt;='All Items'!$D201),"→",IF(AND('All Items'!$C201&gt;'All Items'!$D201,'All Items'!$D201&gt;=I$219),"→",IF(AND('All Items'!$C201&gt;'All Items'!$D201,'All Items'!$C201&lt;=I$219),"→",""))))))))</f>
        <v/>
      </c>
      <c r="J203" s="49" t="str">
        <f>IF('All Items'!$F201=J$219,"★",IF('All Items'!$E201=J$219,"●",IF('All Items'!$F201=J$219,"★",IF('All Items'!$C201=J$219,"→",IF('All Items'!$D201=J$219,"→",IF(AND(J$219&gt;='All Items'!$C201,J$219&lt;='All Items'!$D201),"→",IF(AND('All Items'!$C201&gt;'All Items'!$D201,'All Items'!$D201&gt;=J$219),"→",IF(AND('All Items'!$C201&gt;'All Items'!$D201,'All Items'!$C201&lt;=J$219),"→",""))))))))</f>
        <v/>
      </c>
      <c r="K203" s="47" t="str">
        <f>IF('All Items'!$F201=K$219,"★",IF('All Items'!$E201=K$219,"●",IF('All Items'!$F201=K$219,"★",IF('All Items'!$C201=K$219,"→",IF('All Items'!$D201=K$219,"→",IF(AND(K$219&gt;='All Items'!$C201,K$219&lt;='All Items'!$D201),"→",IF(AND('All Items'!$C201&gt;'All Items'!$D201,'All Items'!$D201&gt;=K$219),"→",IF(AND('All Items'!$C201&gt;'All Items'!$D201,'All Items'!$C201&lt;=K$219),"→",""))))))))</f>
        <v/>
      </c>
      <c r="L203" s="49" t="str">
        <f>IF('All Items'!$F201=L$219,"★",IF('All Items'!$E201=L$219,"●",IF('All Items'!$F201=L$219,"★",IF('All Items'!$C201=L$219,"→",IF('All Items'!$D201=L$219,"→",IF(AND(L$219&gt;='All Items'!$C201,L$219&lt;='All Items'!$D201),"→",IF(AND('All Items'!$C201&gt;'All Items'!$D201,'All Items'!$D201&gt;=L$219),"→",IF(AND('All Items'!$C201&gt;'All Items'!$D201,'All Items'!$C201&lt;=L$219),"→",""))))))))</f>
        <v/>
      </c>
      <c r="M203" s="47" t="str">
        <f>IF('All Items'!$F201=M$219,"★",IF('All Items'!$E201=M$219,"●",IF('All Items'!$F201=M$219,"★",IF('All Items'!$C201=M$219,"→",IF('All Items'!$D201=M$219,"→",IF(AND(M$219&gt;='All Items'!$C201,M$219&lt;='All Items'!$D201),"→",IF(AND('All Items'!$C201&gt;'All Items'!$D201,'All Items'!$D201&gt;=M$219),"→",IF(AND('All Items'!$C201&gt;'All Items'!$D201,'All Items'!$C201&lt;=M$219),"→",""))))))))</f>
        <v/>
      </c>
      <c r="N203" s="49" t="str">
        <f>IF('All Items'!$F201=N$219,"★",IF('All Items'!$E201=N$219,"●",IF('All Items'!$F201=N$219,"★",IF('All Items'!$C201=N$219,"→",IF('All Items'!$D201=N$219,"→",IF(AND(N$219&gt;='All Items'!$C201,N$219&lt;='All Items'!$D201),"→",IF(AND('All Items'!$C201&gt;'All Items'!$D201,'All Items'!$D201&gt;=N$219),"→",IF(AND('All Items'!$C201&gt;'All Items'!$D201,'All Items'!$C201&lt;=N$219),"→",""))))))))</f>
        <v/>
      </c>
    </row>
    <row r="204" spans="1:14" x14ac:dyDescent="0.2">
      <c r="A204" s="133" t="str">
        <f>IF('All Items'!B202="","",HYPERLINK(VLOOKUP('All Items'!B202,Table26[],2,0),'All Items'!B202))</f>
        <v/>
      </c>
      <c r="B204" s="30" t="str">
        <f>IF('All Items'!A202="","",'All Items'!A202)</f>
        <v/>
      </c>
      <c r="C204" s="47" t="str">
        <f>IF('All Items'!$F202=C$219,"★",IF('All Items'!$E202=C$219,"●",IF('All Items'!$F202=C$219,"★",IF('All Items'!$C202=C$219,"→",IF('All Items'!$D202=C$219,"→",IF(AND(C$219&gt;='All Items'!$C202,C$219&lt;='All Items'!$D202),"→",IF(AND('All Items'!$C202&gt;'All Items'!$D202,'All Items'!$D202&gt;=C$219),"→",IF(AND('All Items'!$C202&gt;'All Items'!$D202,'All Items'!$C202&lt;=C$219),"→",""))))))))</f>
        <v/>
      </c>
      <c r="D204" s="49" t="str">
        <f>IF('All Items'!$F202=D$219,"★",IF('All Items'!$E202=D$219,"●",IF('All Items'!$F202=D$219,"★",IF('All Items'!$C202=D$219,"→",IF('All Items'!$D202=D$219,"→",IF(AND(D$219&gt;='All Items'!$C202,D$219&lt;='All Items'!$D202),"→",IF(AND('All Items'!$C202&gt;'All Items'!$D202,'All Items'!$D202&gt;=D$219),"→",IF(AND('All Items'!$C202&gt;'All Items'!$D202,'All Items'!$C202&lt;=D$219),"→",""))))))))</f>
        <v/>
      </c>
      <c r="E204" s="47" t="str">
        <f>IF('All Items'!$F202=E$219,"★",IF('All Items'!$E202=E$219,"●",IF('All Items'!$F202=E$219,"★",IF('All Items'!$C202=E$219,"→",IF('All Items'!$D202=E$219,"→",IF(AND(E$219&gt;='All Items'!$C202,E$219&lt;='All Items'!$D202),"→",IF(AND('All Items'!$C202&gt;'All Items'!$D202,'All Items'!$D202&gt;=E$219),"→",IF(AND('All Items'!$C202&gt;'All Items'!$D202,'All Items'!$C202&lt;=E$219),"→",""))))))))</f>
        <v/>
      </c>
      <c r="F204" s="49" t="str">
        <f>IF('All Items'!$F202=F$219,"★",IF('All Items'!$E202=F$219,"●",IF('All Items'!$F202=F$219,"★",IF('All Items'!$C202=F$219,"→",IF('All Items'!$D202=F$219,"→",IF(AND(F$219&gt;='All Items'!$C202,F$219&lt;='All Items'!$D202),"→",IF(AND('All Items'!$C202&gt;'All Items'!$D202,'All Items'!$D202&gt;=F$219),"→",IF(AND('All Items'!$C202&gt;'All Items'!$D202,'All Items'!$C202&lt;=F$219),"→",""))))))))</f>
        <v/>
      </c>
      <c r="G204" s="47" t="str">
        <f>IF('All Items'!$F202=G$219,"★",IF('All Items'!$E202=G$219,"●",IF('All Items'!$F202=G$219,"★",IF('All Items'!$C202=G$219,"→",IF('All Items'!$D202=G$219,"→",IF(AND(G$219&gt;='All Items'!$C202,G$219&lt;='All Items'!$D202),"→",IF(AND('All Items'!$C202&gt;'All Items'!$D202,'All Items'!$D202&gt;=G$219),"→",IF(AND('All Items'!$C202&gt;'All Items'!$D202,'All Items'!$C202&lt;=G$219),"→",""))))))))</f>
        <v/>
      </c>
      <c r="H204" s="49" t="str">
        <f>IF('All Items'!$F202=H$219,"★",IF('All Items'!$E202=H$219,"●",IF('All Items'!$F202=H$219,"★",IF('All Items'!$C202=H$219,"→",IF('All Items'!$D202=H$219,"→",IF(AND(H$219&gt;='All Items'!$C202,H$219&lt;='All Items'!$D202),"→",IF(AND('All Items'!$C202&gt;'All Items'!$D202,'All Items'!$D202&gt;=H$219),"→",IF(AND('All Items'!$C202&gt;'All Items'!$D202,'All Items'!$C202&lt;=H$219),"→",""))))))))</f>
        <v/>
      </c>
      <c r="I204" s="47" t="str">
        <f>IF('All Items'!$F202=I$219,"★",IF('All Items'!$E202=I$219,"●",IF('All Items'!$F202=I$219,"★",IF('All Items'!$C202=I$219,"→",IF('All Items'!$D202=I$219,"→",IF(AND(I$219&gt;='All Items'!$C202,I$219&lt;='All Items'!$D202),"→",IF(AND('All Items'!$C202&gt;'All Items'!$D202,'All Items'!$D202&gt;=I$219),"→",IF(AND('All Items'!$C202&gt;'All Items'!$D202,'All Items'!$C202&lt;=I$219),"→",""))))))))</f>
        <v/>
      </c>
      <c r="J204" s="49" t="str">
        <f>IF('All Items'!$F202=J$219,"★",IF('All Items'!$E202=J$219,"●",IF('All Items'!$F202=J$219,"★",IF('All Items'!$C202=J$219,"→",IF('All Items'!$D202=J$219,"→",IF(AND(J$219&gt;='All Items'!$C202,J$219&lt;='All Items'!$D202),"→",IF(AND('All Items'!$C202&gt;'All Items'!$D202,'All Items'!$D202&gt;=J$219),"→",IF(AND('All Items'!$C202&gt;'All Items'!$D202,'All Items'!$C202&lt;=J$219),"→",""))))))))</f>
        <v/>
      </c>
      <c r="K204" s="47" t="str">
        <f>IF('All Items'!$F202=K$219,"★",IF('All Items'!$E202=K$219,"●",IF('All Items'!$F202=K$219,"★",IF('All Items'!$C202=K$219,"→",IF('All Items'!$D202=K$219,"→",IF(AND(K$219&gt;='All Items'!$C202,K$219&lt;='All Items'!$D202),"→",IF(AND('All Items'!$C202&gt;'All Items'!$D202,'All Items'!$D202&gt;=K$219),"→",IF(AND('All Items'!$C202&gt;'All Items'!$D202,'All Items'!$C202&lt;=K$219),"→",""))))))))</f>
        <v/>
      </c>
      <c r="L204" s="49" t="str">
        <f>IF('All Items'!$F202=L$219,"★",IF('All Items'!$E202=L$219,"●",IF('All Items'!$F202=L$219,"★",IF('All Items'!$C202=L$219,"→",IF('All Items'!$D202=L$219,"→",IF(AND(L$219&gt;='All Items'!$C202,L$219&lt;='All Items'!$D202),"→",IF(AND('All Items'!$C202&gt;'All Items'!$D202,'All Items'!$D202&gt;=L$219),"→",IF(AND('All Items'!$C202&gt;'All Items'!$D202,'All Items'!$C202&lt;=L$219),"→",""))))))))</f>
        <v/>
      </c>
      <c r="M204" s="47" t="str">
        <f>IF('All Items'!$F202=M$219,"★",IF('All Items'!$E202=M$219,"●",IF('All Items'!$F202=M$219,"★",IF('All Items'!$C202=M$219,"→",IF('All Items'!$D202=M$219,"→",IF(AND(M$219&gt;='All Items'!$C202,M$219&lt;='All Items'!$D202),"→",IF(AND('All Items'!$C202&gt;'All Items'!$D202,'All Items'!$D202&gt;=M$219),"→",IF(AND('All Items'!$C202&gt;'All Items'!$D202,'All Items'!$C202&lt;=M$219),"→",""))))))))</f>
        <v/>
      </c>
      <c r="N204" s="49" t="str">
        <f>IF('All Items'!$F202=N$219,"★",IF('All Items'!$E202=N$219,"●",IF('All Items'!$F202=N$219,"★",IF('All Items'!$C202=N$219,"→",IF('All Items'!$D202=N$219,"→",IF(AND(N$219&gt;='All Items'!$C202,N$219&lt;='All Items'!$D202),"→",IF(AND('All Items'!$C202&gt;'All Items'!$D202,'All Items'!$D202&gt;=N$219),"→",IF(AND('All Items'!$C202&gt;'All Items'!$D202,'All Items'!$C202&lt;=N$219),"→",""))))))))</f>
        <v/>
      </c>
    </row>
    <row r="205" spans="1:14" x14ac:dyDescent="0.2">
      <c r="A205" s="133" t="str">
        <f>IF('All Items'!B203="","",HYPERLINK(VLOOKUP('All Items'!B203,Table26[],2,0),'All Items'!B203))</f>
        <v/>
      </c>
      <c r="B205" s="30" t="str">
        <f>IF('All Items'!A203="","",'All Items'!A203)</f>
        <v/>
      </c>
      <c r="C205" s="47" t="str">
        <f>IF('All Items'!$F203=C$219,"★",IF('All Items'!$E203=C$219,"●",IF('All Items'!$F203=C$219,"★",IF('All Items'!$C203=C$219,"→",IF('All Items'!$D203=C$219,"→",IF(AND(C$219&gt;='All Items'!$C203,C$219&lt;='All Items'!$D203),"→",IF(AND('All Items'!$C203&gt;'All Items'!$D203,'All Items'!$D203&gt;=C$219),"→",IF(AND('All Items'!$C203&gt;'All Items'!$D203,'All Items'!$C203&lt;=C$219),"→",""))))))))</f>
        <v/>
      </c>
      <c r="D205" s="49" t="str">
        <f>IF('All Items'!$F203=D$219,"★",IF('All Items'!$E203=D$219,"●",IF('All Items'!$F203=D$219,"★",IF('All Items'!$C203=D$219,"→",IF('All Items'!$D203=D$219,"→",IF(AND(D$219&gt;='All Items'!$C203,D$219&lt;='All Items'!$D203),"→",IF(AND('All Items'!$C203&gt;'All Items'!$D203,'All Items'!$D203&gt;=D$219),"→",IF(AND('All Items'!$C203&gt;'All Items'!$D203,'All Items'!$C203&lt;=D$219),"→",""))))))))</f>
        <v/>
      </c>
      <c r="E205" s="47" t="str">
        <f>IF('All Items'!$F203=E$219,"★",IF('All Items'!$E203=E$219,"●",IF('All Items'!$F203=E$219,"★",IF('All Items'!$C203=E$219,"→",IF('All Items'!$D203=E$219,"→",IF(AND(E$219&gt;='All Items'!$C203,E$219&lt;='All Items'!$D203),"→",IF(AND('All Items'!$C203&gt;'All Items'!$D203,'All Items'!$D203&gt;=E$219),"→",IF(AND('All Items'!$C203&gt;'All Items'!$D203,'All Items'!$C203&lt;=E$219),"→",""))))))))</f>
        <v/>
      </c>
      <c r="F205" s="49" t="str">
        <f>IF('All Items'!$F203=F$219,"★",IF('All Items'!$E203=F$219,"●",IF('All Items'!$F203=F$219,"★",IF('All Items'!$C203=F$219,"→",IF('All Items'!$D203=F$219,"→",IF(AND(F$219&gt;='All Items'!$C203,F$219&lt;='All Items'!$D203),"→",IF(AND('All Items'!$C203&gt;'All Items'!$D203,'All Items'!$D203&gt;=F$219),"→",IF(AND('All Items'!$C203&gt;'All Items'!$D203,'All Items'!$C203&lt;=F$219),"→",""))))))))</f>
        <v/>
      </c>
      <c r="G205" s="47" t="str">
        <f>IF('All Items'!$F203=G$219,"★",IF('All Items'!$E203=G$219,"●",IF('All Items'!$F203=G$219,"★",IF('All Items'!$C203=G$219,"→",IF('All Items'!$D203=G$219,"→",IF(AND(G$219&gt;='All Items'!$C203,G$219&lt;='All Items'!$D203),"→",IF(AND('All Items'!$C203&gt;'All Items'!$D203,'All Items'!$D203&gt;=G$219),"→",IF(AND('All Items'!$C203&gt;'All Items'!$D203,'All Items'!$C203&lt;=G$219),"→",""))))))))</f>
        <v/>
      </c>
      <c r="H205" s="49" t="str">
        <f>IF('All Items'!$F203=H$219,"★",IF('All Items'!$E203=H$219,"●",IF('All Items'!$F203=H$219,"★",IF('All Items'!$C203=H$219,"→",IF('All Items'!$D203=H$219,"→",IF(AND(H$219&gt;='All Items'!$C203,H$219&lt;='All Items'!$D203),"→",IF(AND('All Items'!$C203&gt;'All Items'!$D203,'All Items'!$D203&gt;=H$219),"→",IF(AND('All Items'!$C203&gt;'All Items'!$D203,'All Items'!$C203&lt;=H$219),"→",""))))))))</f>
        <v/>
      </c>
      <c r="I205" s="47" t="str">
        <f>IF('All Items'!$F203=I$219,"★",IF('All Items'!$E203=I$219,"●",IF('All Items'!$F203=I$219,"★",IF('All Items'!$C203=I$219,"→",IF('All Items'!$D203=I$219,"→",IF(AND(I$219&gt;='All Items'!$C203,I$219&lt;='All Items'!$D203),"→",IF(AND('All Items'!$C203&gt;'All Items'!$D203,'All Items'!$D203&gt;=I$219),"→",IF(AND('All Items'!$C203&gt;'All Items'!$D203,'All Items'!$C203&lt;=I$219),"→",""))))))))</f>
        <v/>
      </c>
      <c r="J205" s="49" t="str">
        <f>IF('All Items'!$F203=J$219,"★",IF('All Items'!$E203=J$219,"●",IF('All Items'!$F203=J$219,"★",IF('All Items'!$C203=J$219,"→",IF('All Items'!$D203=J$219,"→",IF(AND(J$219&gt;='All Items'!$C203,J$219&lt;='All Items'!$D203),"→",IF(AND('All Items'!$C203&gt;'All Items'!$D203,'All Items'!$D203&gt;=J$219),"→",IF(AND('All Items'!$C203&gt;'All Items'!$D203,'All Items'!$C203&lt;=J$219),"→",""))))))))</f>
        <v/>
      </c>
      <c r="K205" s="47" t="str">
        <f>IF('All Items'!$F203=K$219,"★",IF('All Items'!$E203=K$219,"●",IF('All Items'!$F203=K$219,"★",IF('All Items'!$C203=K$219,"→",IF('All Items'!$D203=K$219,"→",IF(AND(K$219&gt;='All Items'!$C203,K$219&lt;='All Items'!$D203),"→",IF(AND('All Items'!$C203&gt;'All Items'!$D203,'All Items'!$D203&gt;=K$219),"→",IF(AND('All Items'!$C203&gt;'All Items'!$D203,'All Items'!$C203&lt;=K$219),"→",""))))))))</f>
        <v/>
      </c>
      <c r="L205" s="49" t="str">
        <f>IF('All Items'!$F203=L$219,"★",IF('All Items'!$E203=L$219,"●",IF('All Items'!$F203=L$219,"★",IF('All Items'!$C203=L$219,"→",IF('All Items'!$D203=L$219,"→",IF(AND(L$219&gt;='All Items'!$C203,L$219&lt;='All Items'!$D203),"→",IF(AND('All Items'!$C203&gt;'All Items'!$D203,'All Items'!$D203&gt;=L$219),"→",IF(AND('All Items'!$C203&gt;'All Items'!$D203,'All Items'!$C203&lt;=L$219),"→",""))))))))</f>
        <v/>
      </c>
      <c r="M205" s="47" t="str">
        <f>IF('All Items'!$F203=M$219,"★",IF('All Items'!$E203=M$219,"●",IF('All Items'!$F203=M$219,"★",IF('All Items'!$C203=M$219,"→",IF('All Items'!$D203=M$219,"→",IF(AND(M$219&gt;='All Items'!$C203,M$219&lt;='All Items'!$D203),"→",IF(AND('All Items'!$C203&gt;'All Items'!$D203,'All Items'!$D203&gt;=M$219),"→",IF(AND('All Items'!$C203&gt;'All Items'!$D203,'All Items'!$C203&lt;=M$219),"→",""))))))))</f>
        <v/>
      </c>
      <c r="N205" s="49" t="str">
        <f>IF('All Items'!$F203=N$219,"★",IF('All Items'!$E203=N$219,"●",IF('All Items'!$F203=N$219,"★",IF('All Items'!$C203=N$219,"→",IF('All Items'!$D203=N$219,"→",IF(AND(N$219&gt;='All Items'!$C203,N$219&lt;='All Items'!$D203),"→",IF(AND('All Items'!$C203&gt;'All Items'!$D203,'All Items'!$D203&gt;=N$219),"→",IF(AND('All Items'!$C203&gt;'All Items'!$D203,'All Items'!$C203&lt;=N$219),"→",""))))))))</f>
        <v/>
      </c>
    </row>
    <row r="206" spans="1:14" x14ac:dyDescent="0.2">
      <c r="A206" s="133" t="str">
        <f>IF('All Items'!B204="","",HYPERLINK(VLOOKUP('All Items'!B204,Table26[],2,0),'All Items'!B204))</f>
        <v/>
      </c>
      <c r="B206" s="30" t="str">
        <f>IF('All Items'!A204="","",'All Items'!A204)</f>
        <v/>
      </c>
      <c r="C206" s="47" t="str">
        <f>IF('All Items'!$F204=C$219,"★",IF('All Items'!$E204=C$219,"●",IF('All Items'!$F204=C$219,"★",IF('All Items'!$C204=C$219,"→",IF('All Items'!$D204=C$219,"→",IF(AND(C$219&gt;='All Items'!$C204,C$219&lt;='All Items'!$D204),"→",IF(AND('All Items'!$C204&gt;'All Items'!$D204,'All Items'!$D204&gt;=C$219),"→",IF(AND('All Items'!$C204&gt;'All Items'!$D204,'All Items'!$C204&lt;=C$219),"→",""))))))))</f>
        <v/>
      </c>
      <c r="D206" s="49" t="str">
        <f>IF('All Items'!$F204=D$219,"★",IF('All Items'!$E204=D$219,"●",IF('All Items'!$F204=D$219,"★",IF('All Items'!$C204=D$219,"→",IF('All Items'!$D204=D$219,"→",IF(AND(D$219&gt;='All Items'!$C204,D$219&lt;='All Items'!$D204),"→",IF(AND('All Items'!$C204&gt;'All Items'!$D204,'All Items'!$D204&gt;=D$219),"→",IF(AND('All Items'!$C204&gt;'All Items'!$D204,'All Items'!$C204&lt;=D$219),"→",""))))))))</f>
        <v/>
      </c>
      <c r="E206" s="47" t="str">
        <f>IF('All Items'!$F204=E$219,"★",IF('All Items'!$E204=E$219,"●",IF('All Items'!$F204=E$219,"★",IF('All Items'!$C204=E$219,"→",IF('All Items'!$D204=E$219,"→",IF(AND(E$219&gt;='All Items'!$C204,E$219&lt;='All Items'!$D204),"→",IF(AND('All Items'!$C204&gt;'All Items'!$D204,'All Items'!$D204&gt;=E$219),"→",IF(AND('All Items'!$C204&gt;'All Items'!$D204,'All Items'!$C204&lt;=E$219),"→",""))))))))</f>
        <v/>
      </c>
      <c r="F206" s="49" t="str">
        <f>IF('All Items'!$F204=F$219,"★",IF('All Items'!$E204=F$219,"●",IF('All Items'!$F204=F$219,"★",IF('All Items'!$C204=F$219,"→",IF('All Items'!$D204=F$219,"→",IF(AND(F$219&gt;='All Items'!$C204,F$219&lt;='All Items'!$D204),"→",IF(AND('All Items'!$C204&gt;'All Items'!$D204,'All Items'!$D204&gt;=F$219),"→",IF(AND('All Items'!$C204&gt;'All Items'!$D204,'All Items'!$C204&lt;=F$219),"→",""))))))))</f>
        <v/>
      </c>
      <c r="G206" s="47" t="str">
        <f>IF('All Items'!$F204=G$219,"★",IF('All Items'!$E204=G$219,"●",IF('All Items'!$F204=G$219,"★",IF('All Items'!$C204=G$219,"→",IF('All Items'!$D204=G$219,"→",IF(AND(G$219&gt;='All Items'!$C204,G$219&lt;='All Items'!$D204),"→",IF(AND('All Items'!$C204&gt;'All Items'!$D204,'All Items'!$D204&gt;=G$219),"→",IF(AND('All Items'!$C204&gt;'All Items'!$D204,'All Items'!$C204&lt;=G$219),"→",""))))))))</f>
        <v/>
      </c>
      <c r="H206" s="49" t="str">
        <f>IF('All Items'!$F204=H$219,"★",IF('All Items'!$E204=H$219,"●",IF('All Items'!$F204=H$219,"★",IF('All Items'!$C204=H$219,"→",IF('All Items'!$D204=H$219,"→",IF(AND(H$219&gt;='All Items'!$C204,H$219&lt;='All Items'!$D204),"→",IF(AND('All Items'!$C204&gt;'All Items'!$D204,'All Items'!$D204&gt;=H$219),"→",IF(AND('All Items'!$C204&gt;'All Items'!$D204,'All Items'!$C204&lt;=H$219),"→",""))))))))</f>
        <v/>
      </c>
      <c r="I206" s="47" t="str">
        <f>IF('All Items'!$F204=I$219,"★",IF('All Items'!$E204=I$219,"●",IF('All Items'!$F204=I$219,"★",IF('All Items'!$C204=I$219,"→",IF('All Items'!$D204=I$219,"→",IF(AND(I$219&gt;='All Items'!$C204,I$219&lt;='All Items'!$D204),"→",IF(AND('All Items'!$C204&gt;'All Items'!$D204,'All Items'!$D204&gt;=I$219),"→",IF(AND('All Items'!$C204&gt;'All Items'!$D204,'All Items'!$C204&lt;=I$219),"→",""))))))))</f>
        <v/>
      </c>
      <c r="J206" s="49" t="str">
        <f>IF('All Items'!$F204=J$219,"★",IF('All Items'!$E204=J$219,"●",IF('All Items'!$F204=J$219,"★",IF('All Items'!$C204=J$219,"→",IF('All Items'!$D204=J$219,"→",IF(AND(J$219&gt;='All Items'!$C204,J$219&lt;='All Items'!$D204),"→",IF(AND('All Items'!$C204&gt;'All Items'!$D204,'All Items'!$D204&gt;=J$219),"→",IF(AND('All Items'!$C204&gt;'All Items'!$D204,'All Items'!$C204&lt;=J$219),"→",""))))))))</f>
        <v/>
      </c>
      <c r="K206" s="47" t="str">
        <f>IF('All Items'!$F204=K$219,"★",IF('All Items'!$E204=K$219,"●",IF('All Items'!$F204=K$219,"★",IF('All Items'!$C204=K$219,"→",IF('All Items'!$D204=K$219,"→",IF(AND(K$219&gt;='All Items'!$C204,K$219&lt;='All Items'!$D204),"→",IF(AND('All Items'!$C204&gt;'All Items'!$D204,'All Items'!$D204&gt;=K$219),"→",IF(AND('All Items'!$C204&gt;'All Items'!$D204,'All Items'!$C204&lt;=K$219),"→",""))))))))</f>
        <v/>
      </c>
      <c r="L206" s="49" t="str">
        <f>IF('All Items'!$F204=L$219,"★",IF('All Items'!$E204=L$219,"●",IF('All Items'!$F204=L$219,"★",IF('All Items'!$C204=L$219,"→",IF('All Items'!$D204=L$219,"→",IF(AND(L$219&gt;='All Items'!$C204,L$219&lt;='All Items'!$D204),"→",IF(AND('All Items'!$C204&gt;'All Items'!$D204,'All Items'!$D204&gt;=L$219),"→",IF(AND('All Items'!$C204&gt;'All Items'!$D204,'All Items'!$C204&lt;=L$219),"→",""))))))))</f>
        <v/>
      </c>
      <c r="M206" s="47" t="str">
        <f>IF('All Items'!$F204=M$219,"★",IF('All Items'!$E204=M$219,"●",IF('All Items'!$F204=M$219,"★",IF('All Items'!$C204=M$219,"→",IF('All Items'!$D204=M$219,"→",IF(AND(M$219&gt;='All Items'!$C204,M$219&lt;='All Items'!$D204),"→",IF(AND('All Items'!$C204&gt;'All Items'!$D204,'All Items'!$D204&gt;=M$219),"→",IF(AND('All Items'!$C204&gt;'All Items'!$D204,'All Items'!$C204&lt;=M$219),"→",""))))))))</f>
        <v/>
      </c>
      <c r="N206" s="49" t="str">
        <f>IF('All Items'!$F204=N$219,"★",IF('All Items'!$E204=N$219,"●",IF('All Items'!$F204=N$219,"★",IF('All Items'!$C204=N$219,"→",IF('All Items'!$D204=N$219,"→",IF(AND(N$219&gt;='All Items'!$C204,N$219&lt;='All Items'!$D204),"→",IF(AND('All Items'!$C204&gt;'All Items'!$D204,'All Items'!$D204&gt;=N$219),"→",IF(AND('All Items'!$C204&gt;'All Items'!$D204,'All Items'!$C204&lt;=N$219),"→",""))))))))</f>
        <v/>
      </c>
    </row>
    <row r="207" spans="1:14" x14ac:dyDescent="0.2">
      <c r="A207" s="133" t="str">
        <f>IF('All Items'!B205="","",HYPERLINK(VLOOKUP('All Items'!B205,Table26[],2,0),'All Items'!B205))</f>
        <v/>
      </c>
      <c r="B207" s="30" t="str">
        <f>IF('All Items'!A205="","",'All Items'!A205)</f>
        <v/>
      </c>
      <c r="C207" s="47" t="str">
        <f>IF('All Items'!$F205=C$219,"★",IF('All Items'!$E205=C$219,"●",IF('All Items'!$F205=C$219,"★",IF('All Items'!$C205=C$219,"→",IF('All Items'!$D205=C$219,"→",IF(AND(C$219&gt;='All Items'!$C205,C$219&lt;='All Items'!$D205),"→",IF(AND('All Items'!$C205&gt;'All Items'!$D205,'All Items'!$D205&gt;=C$219),"→",IF(AND('All Items'!$C205&gt;'All Items'!$D205,'All Items'!$C205&lt;=C$219),"→",""))))))))</f>
        <v/>
      </c>
      <c r="D207" s="49" t="str">
        <f>IF('All Items'!$F205=D$219,"★",IF('All Items'!$E205=D$219,"●",IF('All Items'!$F205=D$219,"★",IF('All Items'!$C205=D$219,"→",IF('All Items'!$D205=D$219,"→",IF(AND(D$219&gt;='All Items'!$C205,D$219&lt;='All Items'!$D205),"→",IF(AND('All Items'!$C205&gt;'All Items'!$D205,'All Items'!$D205&gt;=D$219),"→",IF(AND('All Items'!$C205&gt;'All Items'!$D205,'All Items'!$C205&lt;=D$219),"→",""))))))))</f>
        <v/>
      </c>
      <c r="E207" s="47" t="str">
        <f>IF('All Items'!$F205=E$219,"★",IF('All Items'!$E205=E$219,"●",IF('All Items'!$F205=E$219,"★",IF('All Items'!$C205=E$219,"→",IF('All Items'!$D205=E$219,"→",IF(AND(E$219&gt;='All Items'!$C205,E$219&lt;='All Items'!$D205),"→",IF(AND('All Items'!$C205&gt;'All Items'!$D205,'All Items'!$D205&gt;=E$219),"→",IF(AND('All Items'!$C205&gt;'All Items'!$D205,'All Items'!$C205&lt;=E$219),"→",""))))))))</f>
        <v/>
      </c>
      <c r="F207" s="49" t="str">
        <f>IF('All Items'!$F205=F$219,"★",IF('All Items'!$E205=F$219,"●",IF('All Items'!$F205=F$219,"★",IF('All Items'!$C205=F$219,"→",IF('All Items'!$D205=F$219,"→",IF(AND(F$219&gt;='All Items'!$C205,F$219&lt;='All Items'!$D205),"→",IF(AND('All Items'!$C205&gt;'All Items'!$D205,'All Items'!$D205&gt;=F$219),"→",IF(AND('All Items'!$C205&gt;'All Items'!$D205,'All Items'!$C205&lt;=F$219),"→",""))))))))</f>
        <v/>
      </c>
      <c r="G207" s="47" t="str">
        <f>IF('All Items'!$F205=G$219,"★",IF('All Items'!$E205=G$219,"●",IF('All Items'!$F205=G$219,"★",IF('All Items'!$C205=G$219,"→",IF('All Items'!$D205=G$219,"→",IF(AND(G$219&gt;='All Items'!$C205,G$219&lt;='All Items'!$D205),"→",IF(AND('All Items'!$C205&gt;'All Items'!$D205,'All Items'!$D205&gt;=G$219),"→",IF(AND('All Items'!$C205&gt;'All Items'!$D205,'All Items'!$C205&lt;=G$219),"→",""))))))))</f>
        <v/>
      </c>
      <c r="H207" s="49" t="str">
        <f>IF('All Items'!$F205=H$219,"★",IF('All Items'!$E205=H$219,"●",IF('All Items'!$F205=H$219,"★",IF('All Items'!$C205=H$219,"→",IF('All Items'!$D205=H$219,"→",IF(AND(H$219&gt;='All Items'!$C205,H$219&lt;='All Items'!$D205),"→",IF(AND('All Items'!$C205&gt;'All Items'!$D205,'All Items'!$D205&gt;=H$219),"→",IF(AND('All Items'!$C205&gt;'All Items'!$D205,'All Items'!$C205&lt;=H$219),"→",""))))))))</f>
        <v/>
      </c>
      <c r="I207" s="47" t="str">
        <f>IF('All Items'!$F205=I$219,"★",IF('All Items'!$E205=I$219,"●",IF('All Items'!$F205=I$219,"★",IF('All Items'!$C205=I$219,"→",IF('All Items'!$D205=I$219,"→",IF(AND(I$219&gt;='All Items'!$C205,I$219&lt;='All Items'!$D205),"→",IF(AND('All Items'!$C205&gt;'All Items'!$D205,'All Items'!$D205&gt;=I$219),"→",IF(AND('All Items'!$C205&gt;'All Items'!$D205,'All Items'!$C205&lt;=I$219),"→",""))))))))</f>
        <v/>
      </c>
      <c r="J207" s="49" t="str">
        <f>IF('All Items'!$F205=J$219,"★",IF('All Items'!$E205=J$219,"●",IF('All Items'!$F205=J$219,"★",IF('All Items'!$C205=J$219,"→",IF('All Items'!$D205=J$219,"→",IF(AND(J$219&gt;='All Items'!$C205,J$219&lt;='All Items'!$D205),"→",IF(AND('All Items'!$C205&gt;'All Items'!$D205,'All Items'!$D205&gt;=J$219),"→",IF(AND('All Items'!$C205&gt;'All Items'!$D205,'All Items'!$C205&lt;=J$219),"→",""))))))))</f>
        <v/>
      </c>
      <c r="K207" s="47" t="str">
        <f>IF('All Items'!$F205=K$219,"★",IF('All Items'!$E205=K$219,"●",IF('All Items'!$F205=K$219,"★",IF('All Items'!$C205=K$219,"→",IF('All Items'!$D205=K$219,"→",IF(AND(K$219&gt;='All Items'!$C205,K$219&lt;='All Items'!$D205),"→",IF(AND('All Items'!$C205&gt;'All Items'!$D205,'All Items'!$D205&gt;=K$219),"→",IF(AND('All Items'!$C205&gt;'All Items'!$D205,'All Items'!$C205&lt;=K$219),"→",""))))))))</f>
        <v/>
      </c>
      <c r="L207" s="49" t="str">
        <f>IF('All Items'!$F205=L$219,"★",IF('All Items'!$E205=L$219,"●",IF('All Items'!$F205=L$219,"★",IF('All Items'!$C205=L$219,"→",IF('All Items'!$D205=L$219,"→",IF(AND(L$219&gt;='All Items'!$C205,L$219&lt;='All Items'!$D205),"→",IF(AND('All Items'!$C205&gt;'All Items'!$D205,'All Items'!$D205&gt;=L$219),"→",IF(AND('All Items'!$C205&gt;'All Items'!$D205,'All Items'!$C205&lt;=L$219),"→",""))))))))</f>
        <v/>
      </c>
      <c r="M207" s="47" t="str">
        <f>IF('All Items'!$F205=M$219,"★",IF('All Items'!$E205=M$219,"●",IF('All Items'!$F205=M$219,"★",IF('All Items'!$C205=M$219,"→",IF('All Items'!$D205=M$219,"→",IF(AND(M$219&gt;='All Items'!$C205,M$219&lt;='All Items'!$D205),"→",IF(AND('All Items'!$C205&gt;'All Items'!$D205,'All Items'!$D205&gt;=M$219),"→",IF(AND('All Items'!$C205&gt;'All Items'!$D205,'All Items'!$C205&lt;=M$219),"→",""))))))))</f>
        <v/>
      </c>
      <c r="N207" s="49" t="str">
        <f>IF('All Items'!$F205=N$219,"★",IF('All Items'!$E205=N$219,"●",IF('All Items'!$F205=N$219,"★",IF('All Items'!$C205=N$219,"→",IF('All Items'!$D205=N$219,"→",IF(AND(N$219&gt;='All Items'!$C205,N$219&lt;='All Items'!$D205),"→",IF(AND('All Items'!$C205&gt;'All Items'!$D205,'All Items'!$D205&gt;=N$219),"→",IF(AND('All Items'!$C205&gt;'All Items'!$D205,'All Items'!$C205&lt;=N$219),"→",""))))))))</f>
        <v/>
      </c>
    </row>
    <row r="208" spans="1:14" x14ac:dyDescent="0.2">
      <c r="A208" s="133" t="str">
        <f>IF('All Items'!B206="","",HYPERLINK(VLOOKUP('All Items'!B206,Table26[],2,0),'All Items'!B206))</f>
        <v/>
      </c>
      <c r="B208" s="30" t="str">
        <f>IF('All Items'!A206="","",'All Items'!A206)</f>
        <v/>
      </c>
      <c r="C208" s="47" t="str">
        <f>IF('All Items'!$F206=C$219,"★",IF('All Items'!$E206=C$219,"●",IF('All Items'!$F206=C$219,"★",IF('All Items'!$C206=C$219,"→",IF('All Items'!$D206=C$219,"→",IF(AND(C$219&gt;='All Items'!$C206,C$219&lt;='All Items'!$D206),"→",IF(AND('All Items'!$C206&gt;'All Items'!$D206,'All Items'!$D206&gt;=C$219),"→",IF(AND('All Items'!$C206&gt;'All Items'!$D206,'All Items'!$C206&lt;=C$219),"→",""))))))))</f>
        <v/>
      </c>
      <c r="D208" s="49" t="str">
        <f>IF('All Items'!$F206=D$219,"★",IF('All Items'!$E206=D$219,"●",IF('All Items'!$F206=D$219,"★",IF('All Items'!$C206=D$219,"→",IF('All Items'!$D206=D$219,"→",IF(AND(D$219&gt;='All Items'!$C206,D$219&lt;='All Items'!$D206),"→",IF(AND('All Items'!$C206&gt;'All Items'!$D206,'All Items'!$D206&gt;=D$219),"→",IF(AND('All Items'!$C206&gt;'All Items'!$D206,'All Items'!$C206&lt;=D$219),"→",""))))))))</f>
        <v/>
      </c>
      <c r="E208" s="47" t="str">
        <f>IF('All Items'!$F206=E$219,"★",IF('All Items'!$E206=E$219,"●",IF('All Items'!$F206=E$219,"★",IF('All Items'!$C206=E$219,"→",IF('All Items'!$D206=E$219,"→",IF(AND(E$219&gt;='All Items'!$C206,E$219&lt;='All Items'!$D206),"→",IF(AND('All Items'!$C206&gt;'All Items'!$D206,'All Items'!$D206&gt;=E$219),"→",IF(AND('All Items'!$C206&gt;'All Items'!$D206,'All Items'!$C206&lt;=E$219),"→",""))))))))</f>
        <v/>
      </c>
      <c r="F208" s="49" t="str">
        <f>IF('All Items'!$F206=F$219,"★",IF('All Items'!$E206=F$219,"●",IF('All Items'!$F206=F$219,"★",IF('All Items'!$C206=F$219,"→",IF('All Items'!$D206=F$219,"→",IF(AND(F$219&gt;='All Items'!$C206,F$219&lt;='All Items'!$D206),"→",IF(AND('All Items'!$C206&gt;'All Items'!$D206,'All Items'!$D206&gt;=F$219),"→",IF(AND('All Items'!$C206&gt;'All Items'!$D206,'All Items'!$C206&lt;=F$219),"→",""))))))))</f>
        <v/>
      </c>
      <c r="G208" s="47" t="str">
        <f>IF('All Items'!$F206=G$219,"★",IF('All Items'!$E206=G$219,"●",IF('All Items'!$F206=G$219,"★",IF('All Items'!$C206=G$219,"→",IF('All Items'!$D206=G$219,"→",IF(AND(G$219&gt;='All Items'!$C206,G$219&lt;='All Items'!$D206),"→",IF(AND('All Items'!$C206&gt;'All Items'!$D206,'All Items'!$D206&gt;=G$219),"→",IF(AND('All Items'!$C206&gt;'All Items'!$D206,'All Items'!$C206&lt;=G$219),"→",""))))))))</f>
        <v/>
      </c>
      <c r="H208" s="49" t="str">
        <f>IF('All Items'!$F206=H$219,"★",IF('All Items'!$E206=H$219,"●",IF('All Items'!$F206=H$219,"★",IF('All Items'!$C206=H$219,"→",IF('All Items'!$D206=H$219,"→",IF(AND(H$219&gt;='All Items'!$C206,H$219&lt;='All Items'!$D206),"→",IF(AND('All Items'!$C206&gt;'All Items'!$D206,'All Items'!$D206&gt;=H$219),"→",IF(AND('All Items'!$C206&gt;'All Items'!$D206,'All Items'!$C206&lt;=H$219),"→",""))))))))</f>
        <v/>
      </c>
      <c r="I208" s="47" t="str">
        <f>IF('All Items'!$F206=I$219,"★",IF('All Items'!$E206=I$219,"●",IF('All Items'!$F206=I$219,"★",IF('All Items'!$C206=I$219,"→",IF('All Items'!$D206=I$219,"→",IF(AND(I$219&gt;='All Items'!$C206,I$219&lt;='All Items'!$D206),"→",IF(AND('All Items'!$C206&gt;'All Items'!$D206,'All Items'!$D206&gt;=I$219),"→",IF(AND('All Items'!$C206&gt;'All Items'!$D206,'All Items'!$C206&lt;=I$219),"→",""))))))))</f>
        <v/>
      </c>
      <c r="J208" s="49" t="str">
        <f>IF('All Items'!$F206=J$219,"★",IF('All Items'!$E206=J$219,"●",IF('All Items'!$F206=J$219,"★",IF('All Items'!$C206=J$219,"→",IF('All Items'!$D206=J$219,"→",IF(AND(J$219&gt;='All Items'!$C206,J$219&lt;='All Items'!$D206),"→",IF(AND('All Items'!$C206&gt;'All Items'!$D206,'All Items'!$D206&gt;=J$219),"→",IF(AND('All Items'!$C206&gt;'All Items'!$D206,'All Items'!$C206&lt;=J$219),"→",""))))))))</f>
        <v/>
      </c>
      <c r="K208" s="47" t="str">
        <f>IF('All Items'!$F206=K$219,"★",IF('All Items'!$E206=K$219,"●",IF('All Items'!$F206=K$219,"★",IF('All Items'!$C206=K$219,"→",IF('All Items'!$D206=K$219,"→",IF(AND(K$219&gt;='All Items'!$C206,K$219&lt;='All Items'!$D206),"→",IF(AND('All Items'!$C206&gt;'All Items'!$D206,'All Items'!$D206&gt;=K$219),"→",IF(AND('All Items'!$C206&gt;'All Items'!$D206,'All Items'!$C206&lt;=K$219),"→",""))))))))</f>
        <v/>
      </c>
      <c r="L208" s="49" t="str">
        <f>IF('All Items'!$F206=L$219,"★",IF('All Items'!$E206=L$219,"●",IF('All Items'!$F206=L$219,"★",IF('All Items'!$C206=L$219,"→",IF('All Items'!$D206=L$219,"→",IF(AND(L$219&gt;='All Items'!$C206,L$219&lt;='All Items'!$D206),"→",IF(AND('All Items'!$C206&gt;'All Items'!$D206,'All Items'!$D206&gt;=L$219),"→",IF(AND('All Items'!$C206&gt;'All Items'!$D206,'All Items'!$C206&lt;=L$219),"→",""))))))))</f>
        <v/>
      </c>
      <c r="M208" s="47" t="str">
        <f>IF('All Items'!$F206=M$219,"★",IF('All Items'!$E206=M$219,"●",IF('All Items'!$F206=M$219,"★",IF('All Items'!$C206=M$219,"→",IF('All Items'!$D206=M$219,"→",IF(AND(M$219&gt;='All Items'!$C206,M$219&lt;='All Items'!$D206),"→",IF(AND('All Items'!$C206&gt;'All Items'!$D206,'All Items'!$D206&gt;=M$219),"→",IF(AND('All Items'!$C206&gt;'All Items'!$D206,'All Items'!$C206&lt;=M$219),"→",""))))))))</f>
        <v/>
      </c>
      <c r="N208" s="49" t="str">
        <f>IF('All Items'!$F206=N$219,"★",IF('All Items'!$E206=N$219,"●",IF('All Items'!$F206=N$219,"★",IF('All Items'!$C206=N$219,"→",IF('All Items'!$D206=N$219,"→",IF(AND(N$219&gt;='All Items'!$C206,N$219&lt;='All Items'!$D206),"→",IF(AND('All Items'!$C206&gt;'All Items'!$D206,'All Items'!$D206&gt;=N$219),"→",IF(AND('All Items'!$C206&gt;'All Items'!$D206,'All Items'!$C206&lt;=N$219),"→",""))))))))</f>
        <v/>
      </c>
    </row>
    <row r="209" spans="1:15" x14ac:dyDescent="0.2">
      <c r="A209" s="133" t="str">
        <f>IF('All Items'!B207="","",HYPERLINK(VLOOKUP('All Items'!B207,Table26[],2,0),'All Items'!B207))</f>
        <v/>
      </c>
      <c r="B209" s="30" t="str">
        <f>IF('All Items'!A207="","",'All Items'!A207)</f>
        <v/>
      </c>
      <c r="C209" s="47" t="str">
        <f>IF('All Items'!$F207=C$219,"★",IF('All Items'!$E207=C$219,"●",IF('All Items'!$F207=C$219,"★",IF('All Items'!$C207=C$219,"→",IF('All Items'!$D207=C$219,"→",IF(AND(C$219&gt;='All Items'!$C207,C$219&lt;='All Items'!$D207),"→",IF(AND('All Items'!$C207&gt;'All Items'!$D207,'All Items'!$D207&gt;=C$219),"→",IF(AND('All Items'!$C207&gt;'All Items'!$D207,'All Items'!$C207&lt;=C$219),"→",""))))))))</f>
        <v/>
      </c>
      <c r="D209" s="49" t="str">
        <f>IF('All Items'!$F207=D$219,"★",IF('All Items'!$E207=D$219,"●",IF('All Items'!$F207=D$219,"★",IF('All Items'!$C207=D$219,"→",IF('All Items'!$D207=D$219,"→",IF(AND(D$219&gt;='All Items'!$C207,D$219&lt;='All Items'!$D207),"→",IF(AND('All Items'!$C207&gt;'All Items'!$D207,'All Items'!$D207&gt;=D$219),"→",IF(AND('All Items'!$C207&gt;'All Items'!$D207,'All Items'!$C207&lt;=D$219),"→",""))))))))</f>
        <v/>
      </c>
      <c r="E209" s="47" t="str">
        <f>IF('All Items'!$F207=E$219,"★",IF('All Items'!$E207=E$219,"●",IF('All Items'!$F207=E$219,"★",IF('All Items'!$C207=E$219,"→",IF('All Items'!$D207=E$219,"→",IF(AND(E$219&gt;='All Items'!$C207,E$219&lt;='All Items'!$D207),"→",IF(AND('All Items'!$C207&gt;'All Items'!$D207,'All Items'!$D207&gt;=E$219),"→",IF(AND('All Items'!$C207&gt;'All Items'!$D207,'All Items'!$C207&lt;=E$219),"→",""))))))))</f>
        <v/>
      </c>
      <c r="F209" s="49" t="str">
        <f>IF('All Items'!$F207=F$219,"★",IF('All Items'!$E207=F$219,"●",IF('All Items'!$F207=F$219,"★",IF('All Items'!$C207=F$219,"→",IF('All Items'!$D207=F$219,"→",IF(AND(F$219&gt;='All Items'!$C207,F$219&lt;='All Items'!$D207),"→",IF(AND('All Items'!$C207&gt;'All Items'!$D207,'All Items'!$D207&gt;=F$219),"→",IF(AND('All Items'!$C207&gt;'All Items'!$D207,'All Items'!$C207&lt;=F$219),"→",""))))))))</f>
        <v/>
      </c>
      <c r="G209" s="47" t="str">
        <f>IF('All Items'!$F207=G$219,"★",IF('All Items'!$E207=G$219,"●",IF('All Items'!$F207=G$219,"★",IF('All Items'!$C207=G$219,"→",IF('All Items'!$D207=G$219,"→",IF(AND(G$219&gt;='All Items'!$C207,G$219&lt;='All Items'!$D207),"→",IF(AND('All Items'!$C207&gt;'All Items'!$D207,'All Items'!$D207&gt;=G$219),"→",IF(AND('All Items'!$C207&gt;'All Items'!$D207,'All Items'!$C207&lt;=G$219),"→",""))))))))</f>
        <v/>
      </c>
      <c r="H209" s="49" t="str">
        <f>IF('All Items'!$F207=H$219,"★",IF('All Items'!$E207=H$219,"●",IF('All Items'!$F207=H$219,"★",IF('All Items'!$C207=H$219,"→",IF('All Items'!$D207=H$219,"→",IF(AND(H$219&gt;='All Items'!$C207,H$219&lt;='All Items'!$D207),"→",IF(AND('All Items'!$C207&gt;'All Items'!$D207,'All Items'!$D207&gt;=H$219),"→",IF(AND('All Items'!$C207&gt;'All Items'!$D207,'All Items'!$C207&lt;=H$219),"→",""))))))))</f>
        <v/>
      </c>
      <c r="I209" s="47" t="str">
        <f>IF('All Items'!$F207=I$219,"★",IF('All Items'!$E207=I$219,"●",IF('All Items'!$F207=I$219,"★",IF('All Items'!$C207=I$219,"→",IF('All Items'!$D207=I$219,"→",IF(AND(I$219&gt;='All Items'!$C207,I$219&lt;='All Items'!$D207),"→",IF(AND('All Items'!$C207&gt;'All Items'!$D207,'All Items'!$D207&gt;=I$219),"→",IF(AND('All Items'!$C207&gt;'All Items'!$D207,'All Items'!$C207&lt;=I$219),"→",""))))))))</f>
        <v/>
      </c>
      <c r="J209" s="49" t="str">
        <f>IF('All Items'!$F207=J$219,"★",IF('All Items'!$E207=J$219,"●",IF('All Items'!$F207=J$219,"★",IF('All Items'!$C207=J$219,"→",IF('All Items'!$D207=J$219,"→",IF(AND(J$219&gt;='All Items'!$C207,J$219&lt;='All Items'!$D207),"→",IF(AND('All Items'!$C207&gt;'All Items'!$D207,'All Items'!$D207&gt;=J$219),"→",IF(AND('All Items'!$C207&gt;'All Items'!$D207,'All Items'!$C207&lt;=J$219),"→",""))))))))</f>
        <v/>
      </c>
      <c r="K209" s="47" t="str">
        <f>IF('All Items'!$F207=K$219,"★",IF('All Items'!$E207=K$219,"●",IF('All Items'!$F207=K$219,"★",IF('All Items'!$C207=K$219,"→",IF('All Items'!$D207=K$219,"→",IF(AND(K$219&gt;='All Items'!$C207,K$219&lt;='All Items'!$D207),"→",IF(AND('All Items'!$C207&gt;'All Items'!$D207,'All Items'!$D207&gt;=K$219),"→",IF(AND('All Items'!$C207&gt;'All Items'!$D207,'All Items'!$C207&lt;=K$219),"→",""))))))))</f>
        <v/>
      </c>
      <c r="L209" s="49" t="str">
        <f>IF('All Items'!$F207=L$219,"★",IF('All Items'!$E207=L$219,"●",IF('All Items'!$F207=L$219,"★",IF('All Items'!$C207=L$219,"→",IF('All Items'!$D207=L$219,"→",IF(AND(L$219&gt;='All Items'!$C207,L$219&lt;='All Items'!$D207),"→",IF(AND('All Items'!$C207&gt;'All Items'!$D207,'All Items'!$D207&gt;=L$219),"→",IF(AND('All Items'!$C207&gt;'All Items'!$D207,'All Items'!$C207&lt;=L$219),"→",""))))))))</f>
        <v/>
      </c>
      <c r="M209" s="47" t="str">
        <f>IF('All Items'!$F207=M$219,"★",IF('All Items'!$E207=M$219,"●",IF('All Items'!$F207=M$219,"★",IF('All Items'!$C207=M$219,"→",IF('All Items'!$D207=M$219,"→",IF(AND(M$219&gt;='All Items'!$C207,M$219&lt;='All Items'!$D207),"→",IF(AND('All Items'!$C207&gt;'All Items'!$D207,'All Items'!$D207&gt;=M$219),"→",IF(AND('All Items'!$C207&gt;'All Items'!$D207,'All Items'!$C207&lt;=M$219),"→",""))))))))</f>
        <v/>
      </c>
      <c r="N209" s="49" t="str">
        <f>IF('All Items'!$F207=N$219,"★",IF('All Items'!$E207=N$219,"●",IF('All Items'!$F207=N$219,"★",IF('All Items'!$C207=N$219,"→",IF('All Items'!$D207=N$219,"→",IF(AND(N$219&gt;='All Items'!$C207,N$219&lt;='All Items'!$D207),"→",IF(AND('All Items'!$C207&gt;'All Items'!$D207,'All Items'!$D207&gt;=N$219),"→",IF(AND('All Items'!$C207&gt;'All Items'!$D207,'All Items'!$C207&lt;=N$219),"→",""))))))))</f>
        <v/>
      </c>
    </row>
    <row r="210" spans="1:15" x14ac:dyDescent="0.2">
      <c r="A210" s="133" t="str">
        <f>IF('All Items'!B208="","",HYPERLINK(VLOOKUP('All Items'!B208,Table26[],2,0),'All Items'!B208))</f>
        <v/>
      </c>
      <c r="B210" s="30" t="str">
        <f>IF('All Items'!A208="","",'All Items'!A208)</f>
        <v/>
      </c>
      <c r="C210" s="47" t="str">
        <f>IF('All Items'!$F208=C$219,"★",IF('All Items'!$E208=C$219,"●",IF('All Items'!$F208=C$219,"★",IF('All Items'!$C208=C$219,"→",IF('All Items'!$D208=C$219,"→",IF(AND(C$219&gt;='All Items'!$C208,C$219&lt;='All Items'!$D208),"→",IF(AND('All Items'!$C208&gt;'All Items'!$D208,'All Items'!$D208&gt;=C$219),"→",IF(AND('All Items'!$C208&gt;'All Items'!$D208,'All Items'!$C208&lt;=C$219),"→",""))))))))</f>
        <v/>
      </c>
      <c r="D210" s="49" t="str">
        <f>IF('All Items'!$F208=D$219,"★",IF('All Items'!$E208=D$219,"●",IF('All Items'!$F208=D$219,"★",IF('All Items'!$C208=D$219,"→",IF('All Items'!$D208=D$219,"→",IF(AND(D$219&gt;='All Items'!$C208,D$219&lt;='All Items'!$D208),"→",IF(AND('All Items'!$C208&gt;'All Items'!$D208,'All Items'!$D208&gt;=D$219),"→",IF(AND('All Items'!$C208&gt;'All Items'!$D208,'All Items'!$C208&lt;=D$219),"→",""))))))))</f>
        <v/>
      </c>
      <c r="E210" s="47" t="str">
        <f>IF('All Items'!$F208=E$219,"★",IF('All Items'!$E208=E$219,"●",IF('All Items'!$F208=E$219,"★",IF('All Items'!$C208=E$219,"→",IF('All Items'!$D208=E$219,"→",IF(AND(E$219&gt;='All Items'!$C208,E$219&lt;='All Items'!$D208),"→",IF(AND('All Items'!$C208&gt;'All Items'!$D208,'All Items'!$D208&gt;=E$219),"→",IF(AND('All Items'!$C208&gt;'All Items'!$D208,'All Items'!$C208&lt;=E$219),"→",""))))))))</f>
        <v/>
      </c>
      <c r="F210" s="49" t="str">
        <f>IF('All Items'!$F208=F$219,"★",IF('All Items'!$E208=F$219,"●",IF('All Items'!$F208=F$219,"★",IF('All Items'!$C208=F$219,"→",IF('All Items'!$D208=F$219,"→",IF(AND(F$219&gt;='All Items'!$C208,F$219&lt;='All Items'!$D208),"→",IF(AND('All Items'!$C208&gt;'All Items'!$D208,'All Items'!$D208&gt;=F$219),"→",IF(AND('All Items'!$C208&gt;'All Items'!$D208,'All Items'!$C208&lt;=F$219),"→",""))))))))</f>
        <v/>
      </c>
      <c r="G210" s="47" t="str">
        <f>IF('All Items'!$F208=G$219,"★",IF('All Items'!$E208=G$219,"●",IF('All Items'!$F208=G$219,"★",IF('All Items'!$C208=G$219,"→",IF('All Items'!$D208=G$219,"→",IF(AND(G$219&gt;='All Items'!$C208,G$219&lt;='All Items'!$D208),"→",IF(AND('All Items'!$C208&gt;'All Items'!$D208,'All Items'!$D208&gt;=G$219),"→",IF(AND('All Items'!$C208&gt;'All Items'!$D208,'All Items'!$C208&lt;=G$219),"→",""))))))))</f>
        <v/>
      </c>
      <c r="H210" s="49" t="str">
        <f>IF('All Items'!$F208=H$219,"★",IF('All Items'!$E208=H$219,"●",IF('All Items'!$F208=H$219,"★",IF('All Items'!$C208=H$219,"→",IF('All Items'!$D208=H$219,"→",IF(AND(H$219&gt;='All Items'!$C208,H$219&lt;='All Items'!$D208),"→",IF(AND('All Items'!$C208&gt;'All Items'!$D208,'All Items'!$D208&gt;=H$219),"→",IF(AND('All Items'!$C208&gt;'All Items'!$D208,'All Items'!$C208&lt;=H$219),"→",""))))))))</f>
        <v/>
      </c>
      <c r="I210" s="47" t="str">
        <f>IF('All Items'!$F208=I$219,"★",IF('All Items'!$E208=I$219,"●",IF('All Items'!$F208=I$219,"★",IF('All Items'!$C208=I$219,"→",IF('All Items'!$D208=I$219,"→",IF(AND(I$219&gt;='All Items'!$C208,I$219&lt;='All Items'!$D208),"→",IF(AND('All Items'!$C208&gt;'All Items'!$D208,'All Items'!$D208&gt;=I$219),"→",IF(AND('All Items'!$C208&gt;'All Items'!$D208,'All Items'!$C208&lt;=I$219),"→",""))))))))</f>
        <v/>
      </c>
      <c r="J210" s="49" t="str">
        <f>IF('All Items'!$F208=J$219,"★",IF('All Items'!$E208=J$219,"●",IF('All Items'!$F208=J$219,"★",IF('All Items'!$C208=J$219,"→",IF('All Items'!$D208=J$219,"→",IF(AND(J$219&gt;='All Items'!$C208,J$219&lt;='All Items'!$D208),"→",IF(AND('All Items'!$C208&gt;'All Items'!$D208,'All Items'!$D208&gt;=J$219),"→",IF(AND('All Items'!$C208&gt;'All Items'!$D208,'All Items'!$C208&lt;=J$219),"→",""))))))))</f>
        <v/>
      </c>
      <c r="K210" s="47" t="str">
        <f>IF('All Items'!$F208=K$219,"★",IF('All Items'!$E208=K$219,"●",IF('All Items'!$F208=K$219,"★",IF('All Items'!$C208=K$219,"→",IF('All Items'!$D208=K$219,"→",IF(AND(K$219&gt;='All Items'!$C208,K$219&lt;='All Items'!$D208),"→",IF(AND('All Items'!$C208&gt;'All Items'!$D208,'All Items'!$D208&gt;=K$219),"→",IF(AND('All Items'!$C208&gt;'All Items'!$D208,'All Items'!$C208&lt;=K$219),"→",""))))))))</f>
        <v/>
      </c>
      <c r="L210" s="49" t="str">
        <f>IF('All Items'!$F208=L$219,"★",IF('All Items'!$E208=L$219,"●",IF('All Items'!$F208=L$219,"★",IF('All Items'!$C208=L$219,"→",IF('All Items'!$D208=L$219,"→",IF(AND(L$219&gt;='All Items'!$C208,L$219&lt;='All Items'!$D208),"→",IF(AND('All Items'!$C208&gt;'All Items'!$D208,'All Items'!$D208&gt;=L$219),"→",IF(AND('All Items'!$C208&gt;'All Items'!$D208,'All Items'!$C208&lt;=L$219),"→",""))))))))</f>
        <v/>
      </c>
      <c r="M210" s="47" t="str">
        <f>IF('All Items'!$F208=M$219,"★",IF('All Items'!$E208=M$219,"●",IF('All Items'!$F208=M$219,"★",IF('All Items'!$C208=M$219,"→",IF('All Items'!$D208=M$219,"→",IF(AND(M$219&gt;='All Items'!$C208,M$219&lt;='All Items'!$D208),"→",IF(AND('All Items'!$C208&gt;'All Items'!$D208,'All Items'!$D208&gt;=M$219),"→",IF(AND('All Items'!$C208&gt;'All Items'!$D208,'All Items'!$C208&lt;=M$219),"→",""))))))))</f>
        <v/>
      </c>
      <c r="N210" s="49" t="str">
        <f>IF('All Items'!$F208=N$219,"★",IF('All Items'!$E208=N$219,"●",IF('All Items'!$F208=N$219,"★",IF('All Items'!$C208=N$219,"→",IF('All Items'!$D208=N$219,"→",IF(AND(N$219&gt;='All Items'!$C208,N$219&lt;='All Items'!$D208),"→",IF(AND('All Items'!$C208&gt;'All Items'!$D208,'All Items'!$D208&gt;=N$219),"→",IF(AND('All Items'!$C208&gt;'All Items'!$D208,'All Items'!$C208&lt;=N$219),"→",""))))))))</f>
        <v/>
      </c>
    </row>
    <row r="211" spans="1:15" x14ac:dyDescent="0.2">
      <c r="A211" s="133" t="str">
        <f>IF('All Items'!B209="","",HYPERLINK(VLOOKUP('All Items'!B209,Table26[],2,0),'All Items'!B209))</f>
        <v/>
      </c>
      <c r="B211" s="30" t="str">
        <f>IF('All Items'!A209="","",'All Items'!A209)</f>
        <v/>
      </c>
      <c r="C211" s="47" t="str">
        <f>IF('All Items'!$F209=C$219,"★",IF('All Items'!$E209=C$219,"●",IF('All Items'!$F209=C$219,"★",IF('All Items'!$C209=C$219,"→",IF('All Items'!$D209=C$219,"→",IF(AND(C$219&gt;='All Items'!$C209,C$219&lt;='All Items'!$D209),"→",IF(AND('All Items'!$C209&gt;'All Items'!$D209,'All Items'!$D209&gt;=C$219),"→",IF(AND('All Items'!$C209&gt;'All Items'!$D209,'All Items'!$C209&lt;=C$219),"→",""))))))))</f>
        <v/>
      </c>
      <c r="D211" s="49" t="str">
        <f>IF('All Items'!$F209=D$219,"★",IF('All Items'!$E209=D$219,"●",IF('All Items'!$F209=D$219,"★",IF('All Items'!$C209=D$219,"→",IF('All Items'!$D209=D$219,"→",IF(AND(D$219&gt;='All Items'!$C209,D$219&lt;='All Items'!$D209),"→",IF(AND('All Items'!$C209&gt;'All Items'!$D209,'All Items'!$D209&gt;=D$219),"→",IF(AND('All Items'!$C209&gt;'All Items'!$D209,'All Items'!$C209&lt;=D$219),"→",""))))))))</f>
        <v/>
      </c>
      <c r="E211" s="47" t="str">
        <f>IF('All Items'!$F209=E$219,"★",IF('All Items'!$E209=E$219,"●",IF('All Items'!$F209=E$219,"★",IF('All Items'!$C209=E$219,"→",IF('All Items'!$D209=E$219,"→",IF(AND(E$219&gt;='All Items'!$C209,E$219&lt;='All Items'!$D209),"→",IF(AND('All Items'!$C209&gt;'All Items'!$D209,'All Items'!$D209&gt;=E$219),"→",IF(AND('All Items'!$C209&gt;'All Items'!$D209,'All Items'!$C209&lt;=E$219),"→",""))))))))</f>
        <v/>
      </c>
      <c r="F211" s="49" t="str">
        <f>IF('All Items'!$F209=F$219,"★",IF('All Items'!$E209=F$219,"●",IF('All Items'!$F209=F$219,"★",IF('All Items'!$C209=F$219,"→",IF('All Items'!$D209=F$219,"→",IF(AND(F$219&gt;='All Items'!$C209,F$219&lt;='All Items'!$D209),"→",IF(AND('All Items'!$C209&gt;'All Items'!$D209,'All Items'!$D209&gt;=F$219),"→",IF(AND('All Items'!$C209&gt;'All Items'!$D209,'All Items'!$C209&lt;=F$219),"→",""))))))))</f>
        <v/>
      </c>
      <c r="G211" s="47" t="str">
        <f>IF('All Items'!$F209=G$219,"★",IF('All Items'!$E209=G$219,"●",IF('All Items'!$F209=G$219,"★",IF('All Items'!$C209=G$219,"→",IF('All Items'!$D209=G$219,"→",IF(AND(G$219&gt;='All Items'!$C209,G$219&lt;='All Items'!$D209),"→",IF(AND('All Items'!$C209&gt;'All Items'!$D209,'All Items'!$D209&gt;=G$219),"→",IF(AND('All Items'!$C209&gt;'All Items'!$D209,'All Items'!$C209&lt;=G$219),"→",""))))))))</f>
        <v/>
      </c>
      <c r="H211" s="49" t="str">
        <f>IF('All Items'!$F209=H$219,"★",IF('All Items'!$E209=H$219,"●",IF('All Items'!$F209=H$219,"★",IF('All Items'!$C209=H$219,"→",IF('All Items'!$D209=H$219,"→",IF(AND(H$219&gt;='All Items'!$C209,H$219&lt;='All Items'!$D209),"→",IF(AND('All Items'!$C209&gt;'All Items'!$D209,'All Items'!$D209&gt;=H$219),"→",IF(AND('All Items'!$C209&gt;'All Items'!$D209,'All Items'!$C209&lt;=H$219),"→",""))))))))</f>
        <v/>
      </c>
      <c r="I211" s="47" t="str">
        <f>IF('All Items'!$F209=I$219,"★",IF('All Items'!$E209=I$219,"●",IF('All Items'!$F209=I$219,"★",IF('All Items'!$C209=I$219,"→",IF('All Items'!$D209=I$219,"→",IF(AND(I$219&gt;='All Items'!$C209,I$219&lt;='All Items'!$D209),"→",IF(AND('All Items'!$C209&gt;'All Items'!$D209,'All Items'!$D209&gt;=I$219),"→",IF(AND('All Items'!$C209&gt;'All Items'!$D209,'All Items'!$C209&lt;=I$219),"→",""))))))))</f>
        <v/>
      </c>
      <c r="J211" s="49" t="str">
        <f>IF('All Items'!$F209=J$219,"★",IF('All Items'!$E209=J$219,"●",IF('All Items'!$F209=J$219,"★",IF('All Items'!$C209=J$219,"→",IF('All Items'!$D209=J$219,"→",IF(AND(J$219&gt;='All Items'!$C209,J$219&lt;='All Items'!$D209),"→",IF(AND('All Items'!$C209&gt;'All Items'!$D209,'All Items'!$D209&gt;=J$219),"→",IF(AND('All Items'!$C209&gt;'All Items'!$D209,'All Items'!$C209&lt;=J$219),"→",""))))))))</f>
        <v/>
      </c>
      <c r="K211" s="47" t="str">
        <f>IF('All Items'!$F209=K$219,"★",IF('All Items'!$E209=K$219,"●",IF('All Items'!$F209=K$219,"★",IF('All Items'!$C209=K$219,"→",IF('All Items'!$D209=K$219,"→",IF(AND(K$219&gt;='All Items'!$C209,K$219&lt;='All Items'!$D209),"→",IF(AND('All Items'!$C209&gt;'All Items'!$D209,'All Items'!$D209&gt;=K$219),"→",IF(AND('All Items'!$C209&gt;'All Items'!$D209,'All Items'!$C209&lt;=K$219),"→",""))))))))</f>
        <v/>
      </c>
      <c r="L211" s="49" t="str">
        <f>IF('All Items'!$F209=L$219,"★",IF('All Items'!$E209=L$219,"●",IF('All Items'!$F209=L$219,"★",IF('All Items'!$C209=L$219,"→",IF('All Items'!$D209=L$219,"→",IF(AND(L$219&gt;='All Items'!$C209,L$219&lt;='All Items'!$D209),"→",IF(AND('All Items'!$C209&gt;'All Items'!$D209,'All Items'!$D209&gt;=L$219),"→",IF(AND('All Items'!$C209&gt;'All Items'!$D209,'All Items'!$C209&lt;=L$219),"→",""))))))))</f>
        <v/>
      </c>
      <c r="M211" s="47" t="str">
        <f>IF('All Items'!$F209=M$219,"★",IF('All Items'!$E209=M$219,"●",IF('All Items'!$F209=M$219,"★",IF('All Items'!$C209=M$219,"→",IF('All Items'!$D209=M$219,"→",IF(AND(M$219&gt;='All Items'!$C209,M$219&lt;='All Items'!$D209),"→",IF(AND('All Items'!$C209&gt;'All Items'!$D209,'All Items'!$D209&gt;=M$219),"→",IF(AND('All Items'!$C209&gt;'All Items'!$D209,'All Items'!$C209&lt;=M$219),"→",""))))))))</f>
        <v/>
      </c>
      <c r="N211" s="49" t="str">
        <f>IF('All Items'!$F209=N$219,"★",IF('All Items'!$E209=N$219,"●",IF('All Items'!$F209=N$219,"★",IF('All Items'!$C209=N$219,"→",IF('All Items'!$D209=N$219,"→",IF(AND(N$219&gt;='All Items'!$C209,N$219&lt;='All Items'!$D209),"→",IF(AND('All Items'!$C209&gt;'All Items'!$D209,'All Items'!$D209&gt;=N$219),"→",IF(AND('All Items'!$C209&gt;'All Items'!$D209,'All Items'!$C209&lt;=N$219),"→",""))))))))</f>
        <v/>
      </c>
    </row>
    <row r="212" spans="1:15" x14ac:dyDescent="0.2">
      <c r="A212" s="133" t="str">
        <f>IF('All Items'!B210="","",HYPERLINK(VLOOKUP('All Items'!B210,Table26[],2,0),'All Items'!B210))</f>
        <v/>
      </c>
      <c r="B212" s="30" t="str">
        <f>IF('All Items'!A210="","",'All Items'!A210)</f>
        <v/>
      </c>
      <c r="C212" s="47" t="str">
        <f>IF('All Items'!$F210=C$219,"★",IF('All Items'!$E210=C$219,"●",IF('All Items'!$F210=C$219,"★",IF('All Items'!$C210=C$219,"→",IF('All Items'!$D210=C$219,"→",IF(AND(C$219&gt;='All Items'!$C210,C$219&lt;='All Items'!$D210),"→",IF(AND('All Items'!$C210&gt;'All Items'!$D210,'All Items'!$D210&gt;=C$219),"→",IF(AND('All Items'!$C210&gt;'All Items'!$D210,'All Items'!$C210&lt;=C$219),"→",""))))))))</f>
        <v/>
      </c>
      <c r="D212" s="49" t="str">
        <f>IF('All Items'!$F210=D$219,"★",IF('All Items'!$E210=D$219,"●",IF('All Items'!$F210=D$219,"★",IF('All Items'!$C210=D$219,"→",IF('All Items'!$D210=D$219,"→",IF(AND(D$219&gt;='All Items'!$C210,D$219&lt;='All Items'!$D210),"→",IF(AND('All Items'!$C210&gt;'All Items'!$D210,'All Items'!$D210&gt;=D$219),"→",IF(AND('All Items'!$C210&gt;'All Items'!$D210,'All Items'!$C210&lt;=D$219),"→",""))))))))</f>
        <v/>
      </c>
      <c r="E212" s="47" t="str">
        <f>IF('All Items'!$F210=E$219,"★",IF('All Items'!$E210=E$219,"●",IF('All Items'!$F210=E$219,"★",IF('All Items'!$C210=E$219,"→",IF('All Items'!$D210=E$219,"→",IF(AND(E$219&gt;='All Items'!$C210,E$219&lt;='All Items'!$D210),"→",IF(AND('All Items'!$C210&gt;'All Items'!$D210,'All Items'!$D210&gt;=E$219),"→",IF(AND('All Items'!$C210&gt;'All Items'!$D210,'All Items'!$C210&lt;=E$219),"→",""))))))))</f>
        <v/>
      </c>
      <c r="F212" s="49" t="str">
        <f>IF('All Items'!$F210=F$219,"★",IF('All Items'!$E210=F$219,"●",IF('All Items'!$F210=F$219,"★",IF('All Items'!$C210=F$219,"→",IF('All Items'!$D210=F$219,"→",IF(AND(F$219&gt;='All Items'!$C210,F$219&lt;='All Items'!$D210),"→",IF(AND('All Items'!$C210&gt;'All Items'!$D210,'All Items'!$D210&gt;=F$219),"→",IF(AND('All Items'!$C210&gt;'All Items'!$D210,'All Items'!$C210&lt;=F$219),"→",""))))))))</f>
        <v/>
      </c>
      <c r="G212" s="47" t="str">
        <f>IF('All Items'!$F210=G$219,"★",IF('All Items'!$E210=G$219,"●",IF('All Items'!$F210=G$219,"★",IF('All Items'!$C210=G$219,"→",IF('All Items'!$D210=G$219,"→",IF(AND(G$219&gt;='All Items'!$C210,G$219&lt;='All Items'!$D210),"→",IF(AND('All Items'!$C210&gt;'All Items'!$D210,'All Items'!$D210&gt;=G$219),"→",IF(AND('All Items'!$C210&gt;'All Items'!$D210,'All Items'!$C210&lt;=G$219),"→",""))))))))</f>
        <v/>
      </c>
      <c r="H212" s="49" t="str">
        <f>IF('All Items'!$F210=H$219,"★",IF('All Items'!$E210=H$219,"●",IF('All Items'!$F210=H$219,"★",IF('All Items'!$C210=H$219,"→",IF('All Items'!$D210=H$219,"→",IF(AND(H$219&gt;='All Items'!$C210,H$219&lt;='All Items'!$D210),"→",IF(AND('All Items'!$C210&gt;'All Items'!$D210,'All Items'!$D210&gt;=H$219),"→",IF(AND('All Items'!$C210&gt;'All Items'!$D210,'All Items'!$C210&lt;=H$219),"→",""))))))))</f>
        <v/>
      </c>
      <c r="I212" s="47" t="str">
        <f>IF('All Items'!$F210=I$219,"★",IF('All Items'!$E210=I$219,"●",IF('All Items'!$F210=I$219,"★",IF('All Items'!$C210=I$219,"→",IF('All Items'!$D210=I$219,"→",IF(AND(I$219&gt;='All Items'!$C210,I$219&lt;='All Items'!$D210),"→",IF(AND('All Items'!$C210&gt;'All Items'!$D210,'All Items'!$D210&gt;=I$219),"→",IF(AND('All Items'!$C210&gt;'All Items'!$D210,'All Items'!$C210&lt;=I$219),"→",""))))))))</f>
        <v/>
      </c>
      <c r="J212" s="49" t="str">
        <f>IF('All Items'!$F210=J$219,"★",IF('All Items'!$E210=J$219,"●",IF('All Items'!$F210=J$219,"★",IF('All Items'!$C210=J$219,"→",IF('All Items'!$D210=J$219,"→",IF(AND(J$219&gt;='All Items'!$C210,J$219&lt;='All Items'!$D210),"→",IF(AND('All Items'!$C210&gt;'All Items'!$D210,'All Items'!$D210&gt;=J$219),"→",IF(AND('All Items'!$C210&gt;'All Items'!$D210,'All Items'!$C210&lt;=J$219),"→",""))))))))</f>
        <v/>
      </c>
      <c r="K212" s="47" t="str">
        <f>IF('All Items'!$F210=K$219,"★",IF('All Items'!$E210=K$219,"●",IF('All Items'!$F210=K$219,"★",IF('All Items'!$C210=K$219,"→",IF('All Items'!$D210=K$219,"→",IF(AND(K$219&gt;='All Items'!$C210,K$219&lt;='All Items'!$D210),"→",IF(AND('All Items'!$C210&gt;'All Items'!$D210,'All Items'!$D210&gt;=K$219),"→",IF(AND('All Items'!$C210&gt;'All Items'!$D210,'All Items'!$C210&lt;=K$219),"→",""))))))))</f>
        <v/>
      </c>
      <c r="L212" s="49" t="str">
        <f>IF('All Items'!$F210=L$219,"★",IF('All Items'!$E210=L$219,"●",IF('All Items'!$F210=L$219,"★",IF('All Items'!$C210=L$219,"→",IF('All Items'!$D210=L$219,"→",IF(AND(L$219&gt;='All Items'!$C210,L$219&lt;='All Items'!$D210),"→",IF(AND('All Items'!$C210&gt;'All Items'!$D210,'All Items'!$D210&gt;=L$219),"→",IF(AND('All Items'!$C210&gt;'All Items'!$D210,'All Items'!$C210&lt;=L$219),"→",""))))))))</f>
        <v/>
      </c>
      <c r="M212" s="47" t="str">
        <f>IF('All Items'!$F210=M$219,"★",IF('All Items'!$E210=M$219,"●",IF('All Items'!$F210=M$219,"★",IF('All Items'!$C210=M$219,"→",IF('All Items'!$D210=M$219,"→",IF(AND(M$219&gt;='All Items'!$C210,M$219&lt;='All Items'!$D210),"→",IF(AND('All Items'!$C210&gt;'All Items'!$D210,'All Items'!$D210&gt;=M$219),"→",IF(AND('All Items'!$C210&gt;'All Items'!$D210,'All Items'!$C210&lt;=M$219),"→",""))))))))</f>
        <v/>
      </c>
      <c r="N212" s="49" t="str">
        <f>IF('All Items'!$F210=N$219,"★",IF('All Items'!$E210=N$219,"●",IF('All Items'!$F210=N$219,"★",IF('All Items'!$C210=N$219,"→",IF('All Items'!$D210=N$219,"→",IF(AND(N$219&gt;='All Items'!$C210,N$219&lt;='All Items'!$D210),"→",IF(AND('All Items'!$C210&gt;'All Items'!$D210,'All Items'!$D210&gt;=N$219),"→",IF(AND('All Items'!$C210&gt;'All Items'!$D210,'All Items'!$C210&lt;=N$219),"→",""))))))))</f>
        <v/>
      </c>
    </row>
    <row r="213" spans="1:15" x14ac:dyDescent="0.2">
      <c r="A213" s="133" t="str">
        <f>IF('All Items'!B211="","",HYPERLINK(VLOOKUP('All Items'!B211,Table26[],2,0),'All Items'!B211))</f>
        <v/>
      </c>
      <c r="B213" s="30" t="str">
        <f>IF('All Items'!A211="","",'All Items'!A211)</f>
        <v/>
      </c>
      <c r="C213" s="47" t="str">
        <f>IF('All Items'!$F211=C$219,"★",IF('All Items'!$E211=C$219,"●",IF('All Items'!$F211=C$219,"★",IF('All Items'!$C211=C$219,"→",IF('All Items'!$D211=C$219,"→",IF(AND(C$219&gt;='All Items'!$C211,C$219&lt;='All Items'!$D211),"→",IF(AND('All Items'!$C211&gt;'All Items'!$D211,'All Items'!$D211&gt;=C$219),"→",IF(AND('All Items'!$C211&gt;'All Items'!$D211,'All Items'!$C211&lt;=C$219),"→",""))))))))</f>
        <v/>
      </c>
      <c r="D213" s="49" t="str">
        <f>IF('All Items'!$F211=D$219,"★",IF('All Items'!$E211=D$219,"●",IF('All Items'!$F211=D$219,"★",IF('All Items'!$C211=D$219,"→",IF('All Items'!$D211=D$219,"→",IF(AND(D$219&gt;='All Items'!$C211,D$219&lt;='All Items'!$D211),"→",IF(AND('All Items'!$C211&gt;'All Items'!$D211,'All Items'!$D211&gt;=D$219),"→",IF(AND('All Items'!$C211&gt;'All Items'!$D211,'All Items'!$C211&lt;=D$219),"→",""))))))))</f>
        <v/>
      </c>
      <c r="E213" s="47" t="str">
        <f>IF('All Items'!$F211=E$219,"★",IF('All Items'!$E211=E$219,"●",IF('All Items'!$F211=E$219,"★",IF('All Items'!$C211=E$219,"→",IF('All Items'!$D211=E$219,"→",IF(AND(E$219&gt;='All Items'!$C211,E$219&lt;='All Items'!$D211),"→",IF(AND('All Items'!$C211&gt;'All Items'!$D211,'All Items'!$D211&gt;=E$219),"→",IF(AND('All Items'!$C211&gt;'All Items'!$D211,'All Items'!$C211&lt;=E$219),"→",""))))))))</f>
        <v/>
      </c>
      <c r="F213" s="49" t="str">
        <f>IF('All Items'!$F211=F$219,"★",IF('All Items'!$E211=F$219,"●",IF('All Items'!$F211=F$219,"★",IF('All Items'!$C211=F$219,"→",IF('All Items'!$D211=F$219,"→",IF(AND(F$219&gt;='All Items'!$C211,F$219&lt;='All Items'!$D211),"→",IF(AND('All Items'!$C211&gt;'All Items'!$D211,'All Items'!$D211&gt;=F$219),"→",IF(AND('All Items'!$C211&gt;'All Items'!$D211,'All Items'!$C211&lt;=F$219),"→",""))))))))</f>
        <v/>
      </c>
      <c r="G213" s="47" t="str">
        <f>IF('All Items'!$F211=G$219,"★",IF('All Items'!$E211=G$219,"●",IF('All Items'!$F211=G$219,"★",IF('All Items'!$C211=G$219,"→",IF('All Items'!$D211=G$219,"→",IF(AND(G$219&gt;='All Items'!$C211,G$219&lt;='All Items'!$D211),"→",IF(AND('All Items'!$C211&gt;'All Items'!$D211,'All Items'!$D211&gt;=G$219),"→",IF(AND('All Items'!$C211&gt;'All Items'!$D211,'All Items'!$C211&lt;=G$219),"→",""))))))))</f>
        <v/>
      </c>
      <c r="H213" s="49" t="str">
        <f>IF('All Items'!$F211=H$219,"★",IF('All Items'!$E211=H$219,"●",IF('All Items'!$F211=H$219,"★",IF('All Items'!$C211=H$219,"→",IF('All Items'!$D211=H$219,"→",IF(AND(H$219&gt;='All Items'!$C211,H$219&lt;='All Items'!$D211),"→",IF(AND('All Items'!$C211&gt;'All Items'!$D211,'All Items'!$D211&gt;=H$219),"→",IF(AND('All Items'!$C211&gt;'All Items'!$D211,'All Items'!$C211&lt;=H$219),"→",""))))))))</f>
        <v/>
      </c>
      <c r="I213" s="47" t="str">
        <f>IF('All Items'!$F211=I$219,"★",IF('All Items'!$E211=I$219,"●",IF('All Items'!$F211=I$219,"★",IF('All Items'!$C211=I$219,"→",IF('All Items'!$D211=I$219,"→",IF(AND(I$219&gt;='All Items'!$C211,I$219&lt;='All Items'!$D211),"→",IF(AND('All Items'!$C211&gt;'All Items'!$D211,'All Items'!$D211&gt;=I$219),"→",IF(AND('All Items'!$C211&gt;'All Items'!$D211,'All Items'!$C211&lt;=I$219),"→",""))))))))</f>
        <v/>
      </c>
      <c r="J213" s="49" t="str">
        <f>IF('All Items'!$F211=J$219,"★",IF('All Items'!$E211=J$219,"●",IF('All Items'!$F211=J$219,"★",IF('All Items'!$C211=J$219,"→",IF('All Items'!$D211=J$219,"→",IF(AND(J$219&gt;='All Items'!$C211,J$219&lt;='All Items'!$D211),"→",IF(AND('All Items'!$C211&gt;'All Items'!$D211,'All Items'!$D211&gt;=J$219),"→",IF(AND('All Items'!$C211&gt;'All Items'!$D211,'All Items'!$C211&lt;=J$219),"→",""))))))))</f>
        <v/>
      </c>
      <c r="K213" s="47" t="str">
        <f>IF('All Items'!$F211=K$219,"★",IF('All Items'!$E211=K$219,"●",IF('All Items'!$F211=K$219,"★",IF('All Items'!$C211=K$219,"→",IF('All Items'!$D211=K$219,"→",IF(AND(K$219&gt;='All Items'!$C211,K$219&lt;='All Items'!$D211),"→",IF(AND('All Items'!$C211&gt;'All Items'!$D211,'All Items'!$D211&gt;=K$219),"→",IF(AND('All Items'!$C211&gt;'All Items'!$D211,'All Items'!$C211&lt;=K$219),"→",""))))))))</f>
        <v/>
      </c>
      <c r="L213" s="49" t="str">
        <f>IF('All Items'!$F211=L$219,"★",IF('All Items'!$E211=L$219,"●",IF('All Items'!$F211=L$219,"★",IF('All Items'!$C211=L$219,"→",IF('All Items'!$D211=L$219,"→",IF(AND(L$219&gt;='All Items'!$C211,L$219&lt;='All Items'!$D211),"→",IF(AND('All Items'!$C211&gt;'All Items'!$D211,'All Items'!$D211&gt;=L$219),"→",IF(AND('All Items'!$C211&gt;'All Items'!$D211,'All Items'!$C211&lt;=L$219),"→",""))))))))</f>
        <v/>
      </c>
      <c r="M213" s="47" t="str">
        <f>IF('All Items'!$F211=M$219,"★",IF('All Items'!$E211=M$219,"●",IF('All Items'!$F211=M$219,"★",IF('All Items'!$C211=M$219,"→",IF('All Items'!$D211=M$219,"→",IF(AND(M$219&gt;='All Items'!$C211,M$219&lt;='All Items'!$D211),"→",IF(AND('All Items'!$C211&gt;'All Items'!$D211,'All Items'!$D211&gt;=M$219),"→",IF(AND('All Items'!$C211&gt;'All Items'!$D211,'All Items'!$C211&lt;=M$219),"→",""))))))))</f>
        <v/>
      </c>
      <c r="N213" s="49" t="str">
        <f>IF('All Items'!$F211=N$219,"★",IF('All Items'!$E211=N$219,"●",IF('All Items'!$F211=N$219,"★",IF('All Items'!$C211=N$219,"→",IF('All Items'!$D211=N$219,"→",IF(AND(N$219&gt;='All Items'!$C211,N$219&lt;='All Items'!$D211),"→",IF(AND('All Items'!$C211&gt;'All Items'!$D211,'All Items'!$D211&gt;=N$219),"→",IF(AND('All Items'!$C211&gt;'All Items'!$D211,'All Items'!$C211&lt;=N$219),"→",""))))))))</f>
        <v/>
      </c>
    </row>
    <row r="214" spans="1:15" x14ac:dyDescent="0.2">
      <c r="A214" s="133" t="str">
        <f>IF('All Items'!B212="","",HYPERLINK(VLOOKUP('All Items'!B212,Table26[],2,0),'All Items'!B212))</f>
        <v/>
      </c>
      <c r="B214" s="30" t="str">
        <f>IF('All Items'!A212="","",'All Items'!A212)</f>
        <v/>
      </c>
      <c r="C214" s="47" t="str">
        <f>IF('All Items'!$F212=C$219,"★",IF('All Items'!$E212=C$219,"●",IF('All Items'!$F212=C$219,"★",IF('All Items'!$C212=C$219,"→",IF('All Items'!$D212=C$219,"→",IF(AND(C$219&gt;='All Items'!$C212,C$219&lt;='All Items'!$D212),"→",IF(AND('All Items'!$C212&gt;'All Items'!$D212,'All Items'!$D212&gt;=C$219),"→",IF(AND('All Items'!$C212&gt;'All Items'!$D212,'All Items'!$C212&lt;=C$219),"→",""))))))))</f>
        <v/>
      </c>
      <c r="D214" s="49" t="str">
        <f>IF('All Items'!$F212=D$219,"★",IF('All Items'!$E212=D$219,"●",IF('All Items'!$F212=D$219,"★",IF('All Items'!$C212=D$219,"→",IF('All Items'!$D212=D$219,"→",IF(AND(D$219&gt;='All Items'!$C212,D$219&lt;='All Items'!$D212),"→",IF(AND('All Items'!$C212&gt;'All Items'!$D212,'All Items'!$D212&gt;=D$219),"→",IF(AND('All Items'!$C212&gt;'All Items'!$D212,'All Items'!$C212&lt;=D$219),"→",""))))))))</f>
        <v/>
      </c>
      <c r="E214" s="47" t="str">
        <f>IF('All Items'!$F212=E$219,"★",IF('All Items'!$E212=E$219,"●",IF('All Items'!$F212=E$219,"★",IF('All Items'!$C212=E$219,"→",IF('All Items'!$D212=E$219,"→",IF(AND(E$219&gt;='All Items'!$C212,E$219&lt;='All Items'!$D212),"→",IF(AND('All Items'!$C212&gt;'All Items'!$D212,'All Items'!$D212&gt;=E$219),"→",IF(AND('All Items'!$C212&gt;'All Items'!$D212,'All Items'!$C212&lt;=E$219),"→",""))))))))</f>
        <v/>
      </c>
      <c r="F214" s="49" t="str">
        <f>IF('All Items'!$F212=F$219,"★",IF('All Items'!$E212=F$219,"●",IF('All Items'!$F212=F$219,"★",IF('All Items'!$C212=F$219,"→",IF('All Items'!$D212=F$219,"→",IF(AND(F$219&gt;='All Items'!$C212,F$219&lt;='All Items'!$D212),"→",IF(AND('All Items'!$C212&gt;'All Items'!$D212,'All Items'!$D212&gt;=F$219),"→",IF(AND('All Items'!$C212&gt;'All Items'!$D212,'All Items'!$C212&lt;=F$219),"→",""))))))))</f>
        <v/>
      </c>
      <c r="G214" s="47" t="str">
        <f>IF('All Items'!$F212=G$219,"★",IF('All Items'!$E212=G$219,"●",IF('All Items'!$F212=G$219,"★",IF('All Items'!$C212=G$219,"→",IF('All Items'!$D212=G$219,"→",IF(AND(G$219&gt;='All Items'!$C212,G$219&lt;='All Items'!$D212),"→",IF(AND('All Items'!$C212&gt;'All Items'!$D212,'All Items'!$D212&gt;=G$219),"→",IF(AND('All Items'!$C212&gt;'All Items'!$D212,'All Items'!$C212&lt;=G$219),"→",""))))))))</f>
        <v/>
      </c>
      <c r="H214" s="49" t="str">
        <f>IF('All Items'!$F212=H$219,"★",IF('All Items'!$E212=H$219,"●",IF('All Items'!$F212=H$219,"★",IF('All Items'!$C212=H$219,"→",IF('All Items'!$D212=H$219,"→",IF(AND(H$219&gt;='All Items'!$C212,H$219&lt;='All Items'!$D212),"→",IF(AND('All Items'!$C212&gt;'All Items'!$D212,'All Items'!$D212&gt;=H$219),"→",IF(AND('All Items'!$C212&gt;'All Items'!$D212,'All Items'!$C212&lt;=H$219),"→",""))))))))</f>
        <v/>
      </c>
      <c r="I214" s="47" t="str">
        <f>IF('All Items'!$F212=I$219,"★",IF('All Items'!$E212=I$219,"●",IF('All Items'!$F212=I$219,"★",IF('All Items'!$C212=I$219,"→",IF('All Items'!$D212=I$219,"→",IF(AND(I$219&gt;='All Items'!$C212,I$219&lt;='All Items'!$D212),"→",IF(AND('All Items'!$C212&gt;'All Items'!$D212,'All Items'!$D212&gt;=I$219),"→",IF(AND('All Items'!$C212&gt;'All Items'!$D212,'All Items'!$C212&lt;=I$219),"→",""))))))))</f>
        <v/>
      </c>
      <c r="J214" s="49" t="str">
        <f>IF('All Items'!$F212=J$219,"★",IF('All Items'!$E212=J$219,"●",IF('All Items'!$F212=J$219,"★",IF('All Items'!$C212=J$219,"→",IF('All Items'!$D212=J$219,"→",IF(AND(J$219&gt;='All Items'!$C212,J$219&lt;='All Items'!$D212),"→",IF(AND('All Items'!$C212&gt;'All Items'!$D212,'All Items'!$D212&gt;=J$219),"→",IF(AND('All Items'!$C212&gt;'All Items'!$D212,'All Items'!$C212&lt;=J$219),"→",""))))))))</f>
        <v/>
      </c>
      <c r="K214" s="47" t="str">
        <f>IF('All Items'!$F212=K$219,"★",IF('All Items'!$E212=K$219,"●",IF('All Items'!$F212=K$219,"★",IF('All Items'!$C212=K$219,"→",IF('All Items'!$D212=K$219,"→",IF(AND(K$219&gt;='All Items'!$C212,K$219&lt;='All Items'!$D212),"→",IF(AND('All Items'!$C212&gt;'All Items'!$D212,'All Items'!$D212&gt;=K$219),"→",IF(AND('All Items'!$C212&gt;'All Items'!$D212,'All Items'!$C212&lt;=K$219),"→",""))))))))</f>
        <v/>
      </c>
      <c r="L214" s="49" t="str">
        <f>IF('All Items'!$F212=L$219,"★",IF('All Items'!$E212=L$219,"●",IF('All Items'!$F212=L$219,"★",IF('All Items'!$C212=L$219,"→",IF('All Items'!$D212=L$219,"→",IF(AND(L$219&gt;='All Items'!$C212,L$219&lt;='All Items'!$D212),"→",IF(AND('All Items'!$C212&gt;'All Items'!$D212,'All Items'!$D212&gt;=L$219),"→",IF(AND('All Items'!$C212&gt;'All Items'!$D212,'All Items'!$C212&lt;=L$219),"→",""))))))))</f>
        <v/>
      </c>
      <c r="M214" s="47" t="str">
        <f>IF('All Items'!$F212=M$219,"★",IF('All Items'!$E212=M$219,"●",IF('All Items'!$F212=M$219,"★",IF('All Items'!$C212=M$219,"→",IF('All Items'!$D212=M$219,"→",IF(AND(M$219&gt;='All Items'!$C212,M$219&lt;='All Items'!$D212),"→",IF(AND('All Items'!$C212&gt;'All Items'!$D212,'All Items'!$D212&gt;=M$219),"→",IF(AND('All Items'!$C212&gt;'All Items'!$D212,'All Items'!$C212&lt;=M$219),"→",""))))))))</f>
        <v/>
      </c>
      <c r="N214" s="49" t="str">
        <f>IF('All Items'!$F212=N$219,"★",IF('All Items'!$E212=N$219,"●",IF('All Items'!$F212=N$219,"★",IF('All Items'!$C212=N$219,"→",IF('All Items'!$D212=N$219,"→",IF(AND(N$219&gt;='All Items'!$C212,N$219&lt;='All Items'!$D212),"→",IF(AND('All Items'!$C212&gt;'All Items'!$D212,'All Items'!$D212&gt;=N$219),"→",IF(AND('All Items'!$C212&gt;'All Items'!$D212,'All Items'!$C212&lt;=N$219),"→",""))))))))</f>
        <v/>
      </c>
    </row>
    <row r="215" spans="1:15" x14ac:dyDescent="0.2">
      <c r="A215" s="133" t="str">
        <f>IF('All Items'!B213="","",HYPERLINK(VLOOKUP('All Items'!B213,Table26[],2,0),'All Items'!B213))</f>
        <v/>
      </c>
      <c r="B215" s="30" t="str">
        <f>IF('All Items'!A213="","",'All Items'!A213)</f>
        <v/>
      </c>
      <c r="C215" s="47" t="str">
        <f>IF('All Items'!$F213=C$219,"★",IF('All Items'!$E213=C$219,"●",IF('All Items'!$F213=C$219,"★",IF('All Items'!$C213=C$219,"→",IF('All Items'!$D213=C$219,"→",IF(AND(C$219&gt;='All Items'!$C213,C$219&lt;='All Items'!$D213),"→",IF(AND('All Items'!$C213&gt;'All Items'!$D213,'All Items'!$D213&gt;=C$219),"→",IF(AND('All Items'!$C213&gt;'All Items'!$D213,'All Items'!$C213&lt;=C$219),"→",""))))))))</f>
        <v/>
      </c>
      <c r="D215" s="49" t="str">
        <f>IF('All Items'!$F213=D$219,"★",IF('All Items'!$E213=D$219,"●",IF('All Items'!$F213=D$219,"★",IF('All Items'!$C213=D$219,"→",IF('All Items'!$D213=D$219,"→",IF(AND(D$219&gt;='All Items'!$C213,D$219&lt;='All Items'!$D213),"→",IF(AND('All Items'!$C213&gt;'All Items'!$D213,'All Items'!$D213&gt;=D$219),"→",IF(AND('All Items'!$C213&gt;'All Items'!$D213,'All Items'!$C213&lt;=D$219),"→",""))))))))</f>
        <v/>
      </c>
      <c r="E215" s="47" t="str">
        <f>IF('All Items'!$F213=E$219,"★",IF('All Items'!$E213=E$219,"●",IF('All Items'!$F213=E$219,"★",IF('All Items'!$C213=E$219,"→",IF('All Items'!$D213=E$219,"→",IF(AND(E$219&gt;='All Items'!$C213,E$219&lt;='All Items'!$D213),"→",IF(AND('All Items'!$C213&gt;'All Items'!$D213,'All Items'!$D213&gt;=E$219),"→",IF(AND('All Items'!$C213&gt;'All Items'!$D213,'All Items'!$C213&lt;=E$219),"→",""))))))))</f>
        <v/>
      </c>
      <c r="F215" s="49" t="str">
        <f>IF('All Items'!$F213=F$219,"★",IF('All Items'!$E213=F$219,"●",IF('All Items'!$F213=F$219,"★",IF('All Items'!$C213=F$219,"→",IF('All Items'!$D213=F$219,"→",IF(AND(F$219&gt;='All Items'!$C213,F$219&lt;='All Items'!$D213),"→",IF(AND('All Items'!$C213&gt;'All Items'!$D213,'All Items'!$D213&gt;=F$219),"→",IF(AND('All Items'!$C213&gt;'All Items'!$D213,'All Items'!$C213&lt;=F$219),"→",""))))))))</f>
        <v/>
      </c>
      <c r="G215" s="47" t="str">
        <f>IF('All Items'!$F213=G$219,"★",IF('All Items'!$E213=G$219,"●",IF('All Items'!$F213=G$219,"★",IF('All Items'!$C213=G$219,"→",IF('All Items'!$D213=G$219,"→",IF(AND(G$219&gt;='All Items'!$C213,G$219&lt;='All Items'!$D213),"→",IF(AND('All Items'!$C213&gt;'All Items'!$D213,'All Items'!$D213&gt;=G$219),"→",IF(AND('All Items'!$C213&gt;'All Items'!$D213,'All Items'!$C213&lt;=G$219),"→",""))))))))</f>
        <v/>
      </c>
      <c r="H215" s="49" t="str">
        <f>IF('All Items'!$F213=H$219,"★",IF('All Items'!$E213=H$219,"●",IF('All Items'!$F213=H$219,"★",IF('All Items'!$C213=H$219,"→",IF('All Items'!$D213=H$219,"→",IF(AND(H$219&gt;='All Items'!$C213,H$219&lt;='All Items'!$D213),"→",IF(AND('All Items'!$C213&gt;'All Items'!$D213,'All Items'!$D213&gt;=H$219),"→",IF(AND('All Items'!$C213&gt;'All Items'!$D213,'All Items'!$C213&lt;=H$219),"→",""))))))))</f>
        <v/>
      </c>
      <c r="I215" s="47" t="str">
        <f>IF('All Items'!$F213=I$219,"★",IF('All Items'!$E213=I$219,"●",IF('All Items'!$F213=I$219,"★",IF('All Items'!$C213=I$219,"→",IF('All Items'!$D213=I$219,"→",IF(AND(I$219&gt;='All Items'!$C213,I$219&lt;='All Items'!$D213),"→",IF(AND('All Items'!$C213&gt;'All Items'!$D213,'All Items'!$D213&gt;=I$219),"→",IF(AND('All Items'!$C213&gt;'All Items'!$D213,'All Items'!$C213&lt;=I$219),"→",""))))))))</f>
        <v/>
      </c>
      <c r="J215" s="49" t="str">
        <f>IF('All Items'!$F213=J$219,"★",IF('All Items'!$E213=J$219,"●",IF('All Items'!$F213=J$219,"★",IF('All Items'!$C213=J$219,"→",IF('All Items'!$D213=J$219,"→",IF(AND(J$219&gt;='All Items'!$C213,J$219&lt;='All Items'!$D213),"→",IF(AND('All Items'!$C213&gt;'All Items'!$D213,'All Items'!$D213&gt;=J$219),"→",IF(AND('All Items'!$C213&gt;'All Items'!$D213,'All Items'!$C213&lt;=J$219),"→",""))))))))</f>
        <v/>
      </c>
      <c r="K215" s="47" t="str">
        <f>IF('All Items'!$F213=K$219,"★",IF('All Items'!$E213=K$219,"●",IF('All Items'!$F213=K$219,"★",IF('All Items'!$C213=K$219,"→",IF('All Items'!$D213=K$219,"→",IF(AND(K$219&gt;='All Items'!$C213,K$219&lt;='All Items'!$D213),"→",IF(AND('All Items'!$C213&gt;'All Items'!$D213,'All Items'!$D213&gt;=K$219),"→",IF(AND('All Items'!$C213&gt;'All Items'!$D213,'All Items'!$C213&lt;=K$219),"→",""))))))))</f>
        <v/>
      </c>
      <c r="L215" s="49" t="str">
        <f>IF('All Items'!$F213=L$219,"★",IF('All Items'!$E213=L$219,"●",IF('All Items'!$F213=L$219,"★",IF('All Items'!$C213=L$219,"→",IF('All Items'!$D213=L$219,"→",IF(AND(L$219&gt;='All Items'!$C213,L$219&lt;='All Items'!$D213),"→",IF(AND('All Items'!$C213&gt;'All Items'!$D213,'All Items'!$D213&gt;=L$219),"→",IF(AND('All Items'!$C213&gt;'All Items'!$D213,'All Items'!$C213&lt;=L$219),"→",""))))))))</f>
        <v/>
      </c>
      <c r="M215" s="47" t="str">
        <f>IF('All Items'!$F213=M$219,"★",IF('All Items'!$E213=M$219,"●",IF('All Items'!$F213=M$219,"★",IF('All Items'!$C213=M$219,"→",IF('All Items'!$D213=M$219,"→",IF(AND(M$219&gt;='All Items'!$C213,M$219&lt;='All Items'!$D213),"→",IF(AND('All Items'!$C213&gt;'All Items'!$D213,'All Items'!$D213&gt;=M$219),"→",IF(AND('All Items'!$C213&gt;'All Items'!$D213,'All Items'!$C213&lt;=M$219),"→",""))))))))</f>
        <v/>
      </c>
      <c r="N215" s="49" t="str">
        <f>IF('All Items'!$F213=N$219,"★",IF('All Items'!$E213=N$219,"●",IF('All Items'!$F213=N$219,"★",IF('All Items'!$C213=N$219,"→",IF('All Items'!$D213=N$219,"→",IF(AND(N$219&gt;='All Items'!$C213,N$219&lt;='All Items'!$D213),"→",IF(AND('All Items'!$C213&gt;'All Items'!$D213,'All Items'!$D213&gt;=N$219),"→",IF(AND('All Items'!$C213&gt;'All Items'!$D213,'All Items'!$C213&lt;=N$219),"→",""))))))))</f>
        <v/>
      </c>
    </row>
    <row r="216" spans="1:15" x14ac:dyDescent="0.2">
      <c r="A216" s="133" t="str">
        <f>IF('All Items'!B214="","",HYPERLINK(VLOOKUP('All Items'!B214,Table26[],2,0),'All Items'!B214))</f>
        <v/>
      </c>
      <c r="B216" s="30" t="str">
        <f>IF('All Items'!A214="","",'All Items'!A214)</f>
        <v/>
      </c>
      <c r="C216" s="47" t="str">
        <f>IF('All Items'!$F214=C$219,"★",IF('All Items'!$E214=C$219,"●",IF('All Items'!$F214=C$219,"★",IF('All Items'!$C214=C$219,"→",IF('All Items'!$D214=C$219,"→",IF(AND(C$219&gt;='All Items'!$C214,C$219&lt;='All Items'!$D214),"→",IF(AND('All Items'!$C214&gt;'All Items'!$D214,'All Items'!$D214&gt;=C$219),"→",IF(AND('All Items'!$C214&gt;'All Items'!$D214,'All Items'!$C214&lt;=C$219),"→",""))))))))</f>
        <v/>
      </c>
      <c r="D216" s="49" t="str">
        <f>IF('All Items'!$F214=D$219,"★",IF('All Items'!$E214=D$219,"●",IF('All Items'!$F214=D$219,"★",IF('All Items'!$C214=D$219,"→",IF('All Items'!$D214=D$219,"→",IF(AND(D$219&gt;='All Items'!$C214,D$219&lt;='All Items'!$D214),"→",IF(AND('All Items'!$C214&gt;'All Items'!$D214,'All Items'!$D214&gt;=D$219),"→",IF(AND('All Items'!$C214&gt;'All Items'!$D214,'All Items'!$C214&lt;=D$219),"→",""))))))))</f>
        <v/>
      </c>
      <c r="E216" s="47" t="str">
        <f>IF('All Items'!$F214=E$219,"★",IF('All Items'!$E214=E$219,"●",IF('All Items'!$F214=E$219,"★",IF('All Items'!$C214=E$219,"→",IF('All Items'!$D214=E$219,"→",IF(AND(E$219&gt;='All Items'!$C214,E$219&lt;='All Items'!$D214),"→",IF(AND('All Items'!$C214&gt;'All Items'!$D214,'All Items'!$D214&gt;=E$219),"→",IF(AND('All Items'!$C214&gt;'All Items'!$D214,'All Items'!$C214&lt;=E$219),"→",""))))))))</f>
        <v/>
      </c>
      <c r="F216" s="49" t="str">
        <f>IF('All Items'!$F214=F$219,"★",IF('All Items'!$E214=F$219,"●",IF('All Items'!$F214=F$219,"★",IF('All Items'!$C214=F$219,"→",IF('All Items'!$D214=F$219,"→",IF(AND(F$219&gt;='All Items'!$C214,F$219&lt;='All Items'!$D214),"→",IF(AND('All Items'!$C214&gt;'All Items'!$D214,'All Items'!$D214&gt;=F$219),"→",IF(AND('All Items'!$C214&gt;'All Items'!$D214,'All Items'!$C214&lt;=F$219),"→",""))))))))</f>
        <v/>
      </c>
      <c r="G216" s="47" t="str">
        <f>IF('All Items'!$F214=G$219,"★",IF('All Items'!$E214=G$219,"●",IF('All Items'!$F214=G$219,"★",IF('All Items'!$C214=G$219,"→",IF('All Items'!$D214=G$219,"→",IF(AND(G$219&gt;='All Items'!$C214,G$219&lt;='All Items'!$D214),"→",IF(AND('All Items'!$C214&gt;'All Items'!$D214,'All Items'!$D214&gt;=G$219),"→",IF(AND('All Items'!$C214&gt;'All Items'!$D214,'All Items'!$C214&lt;=G$219),"→",""))))))))</f>
        <v/>
      </c>
      <c r="H216" s="49" t="str">
        <f>IF('All Items'!$F214=H$219,"★",IF('All Items'!$E214=H$219,"●",IF('All Items'!$F214=H$219,"★",IF('All Items'!$C214=H$219,"→",IF('All Items'!$D214=H$219,"→",IF(AND(H$219&gt;='All Items'!$C214,H$219&lt;='All Items'!$D214),"→",IF(AND('All Items'!$C214&gt;'All Items'!$D214,'All Items'!$D214&gt;=H$219),"→",IF(AND('All Items'!$C214&gt;'All Items'!$D214,'All Items'!$C214&lt;=H$219),"→",""))))))))</f>
        <v/>
      </c>
      <c r="I216" s="47" t="str">
        <f>IF('All Items'!$F214=I$219,"★",IF('All Items'!$E214=I$219,"●",IF('All Items'!$F214=I$219,"★",IF('All Items'!$C214=I$219,"→",IF('All Items'!$D214=I$219,"→",IF(AND(I$219&gt;='All Items'!$C214,I$219&lt;='All Items'!$D214),"→",IF(AND('All Items'!$C214&gt;'All Items'!$D214,'All Items'!$D214&gt;=I$219),"→",IF(AND('All Items'!$C214&gt;'All Items'!$D214,'All Items'!$C214&lt;=I$219),"→",""))))))))</f>
        <v/>
      </c>
      <c r="J216" s="49" t="str">
        <f>IF('All Items'!$F214=J$219,"★",IF('All Items'!$E214=J$219,"●",IF('All Items'!$F214=J$219,"★",IF('All Items'!$C214=J$219,"→",IF('All Items'!$D214=J$219,"→",IF(AND(J$219&gt;='All Items'!$C214,J$219&lt;='All Items'!$D214),"→",IF(AND('All Items'!$C214&gt;'All Items'!$D214,'All Items'!$D214&gt;=J$219),"→",IF(AND('All Items'!$C214&gt;'All Items'!$D214,'All Items'!$C214&lt;=J$219),"→",""))))))))</f>
        <v/>
      </c>
      <c r="K216" s="47" t="str">
        <f>IF('All Items'!$F214=K$219,"★",IF('All Items'!$E214=K$219,"●",IF('All Items'!$F214=K$219,"★",IF('All Items'!$C214=K$219,"→",IF('All Items'!$D214=K$219,"→",IF(AND(K$219&gt;='All Items'!$C214,K$219&lt;='All Items'!$D214),"→",IF(AND('All Items'!$C214&gt;'All Items'!$D214,'All Items'!$D214&gt;=K$219),"→",IF(AND('All Items'!$C214&gt;'All Items'!$D214,'All Items'!$C214&lt;=K$219),"→",""))))))))</f>
        <v/>
      </c>
      <c r="L216" s="49" t="str">
        <f>IF('All Items'!$F214=L$219,"★",IF('All Items'!$E214=L$219,"●",IF('All Items'!$F214=L$219,"★",IF('All Items'!$C214=L$219,"→",IF('All Items'!$D214=L$219,"→",IF(AND(L$219&gt;='All Items'!$C214,L$219&lt;='All Items'!$D214),"→",IF(AND('All Items'!$C214&gt;'All Items'!$D214,'All Items'!$D214&gt;=L$219),"→",IF(AND('All Items'!$C214&gt;'All Items'!$D214,'All Items'!$C214&lt;=L$219),"→",""))))))))</f>
        <v/>
      </c>
      <c r="M216" s="47" t="str">
        <f>IF('All Items'!$F214=M$219,"★",IF('All Items'!$E214=M$219,"●",IF('All Items'!$F214=M$219,"★",IF('All Items'!$C214=M$219,"→",IF('All Items'!$D214=M$219,"→",IF(AND(M$219&gt;='All Items'!$C214,M$219&lt;='All Items'!$D214),"→",IF(AND('All Items'!$C214&gt;'All Items'!$D214,'All Items'!$D214&gt;=M$219),"→",IF(AND('All Items'!$C214&gt;'All Items'!$D214,'All Items'!$C214&lt;=M$219),"→",""))))))))</f>
        <v/>
      </c>
      <c r="N216" s="49" t="str">
        <f>IF('All Items'!$F214=N$219,"★",IF('All Items'!$E214=N$219,"●",IF('All Items'!$F214=N$219,"★",IF('All Items'!$C214=N$219,"→",IF('All Items'!$D214=N$219,"→",IF(AND(N$219&gt;='All Items'!$C214,N$219&lt;='All Items'!$D214),"→",IF(AND('All Items'!$C214&gt;'All Items'!$D214,'All Items'!$D214&gt;=N$219),"→",IF(AND('All Items'!$C214&gt;'All Items'!$D214,'All Items'!$C214&lt;=N$219),"→",""))))))))</f>
        <v/>
      </c>
    </row>
    <row r="217" spans="1:15" x14ac:dyDescent="0.2">
      <c r="A217" s="133" t="str">
        <f>IF('All Items'!B215="","",HYPERLINK(VLOOKUP('All Items'!B215,Table26[],2,0),'All Items'!B215))</f>
        <v/>
      </c>
      <c r="B217" s="30" t="str">
        <f>IF('All Items'!A215="","",'All Items'!A215)</f>
        <v/>
      </c>
      <c r="C217" s="47" t="str">
        <f>IF('All Items'!$F215=C$219,"★",IF('All Items'!$E215=C$219,"●",IF('All Items'!$F215=C$219,"★",IF('All Items'!$C215=C$219,"→",IF('All Items'!$D215=C$219,"→",IF(AND(C$219&gt;='All Items'!$C215,C$219&lt;='All Items'!$D215),"→",IF(AND('All Items'!$C215&gt;'All Items'!$D215,'All Items'!$D215&gt;=C$219),"→",IF(AND('All Items'!$C215&gt;'All Items'!$D215,'All Items'!$C215&lt;=C$219),"→",""))))))))</f>
        <v/>
      </c>
      <c r="D217" s="49" t="str">
        <f>IF('All Items'!$F215=D$219,"★",IF('All Items'!$E215=D$219,"●",IF('All Items'!$F215=D$219,"★",IF('All Items'!$C215=D$219,"→",IF('All Items'!$D215=D$219,"→",IF(AND(D$219&gt;='All Items'!$C215,D$219&lt;='All Items'!$D215),"→",IF(AND('All Items'!$C215&gt;'All Items'!$D215,'All Items'!$D215&gt;=D$219),"→",IF(AND('All Items'!$C215&gt;'All Items'!$D215,'All Items'!$C215&lt;=D$219),"→",""))))))))</f>
        <v/>
      </c>
      <c r="E217" s="47" t="str">
        <f>IF('All Items'!$F215=E$219,"★",IF('All Items'!$E215=E$219,"●",IF('All Items'!$F215=E$219,"★",IF('All Items'!$C215=E$219,"→",IF('All Items'!$D215=E$219,"→",IF(AND(E$219&gt;='All Items'!$C215,E$219&lt;='All Items'!$D215),"→",IF(AND('All Items'!$C215&gt;'All Items'!$D215,'All Items'!$D215&gt;=E$219),"→",IF(AND('All Items'!$C215&gt;'All Items'!$D215,'All Items'!$C215&lt;=E$219),"→",""))))))))</f>
        <v/>
      </c>
      <c r="F217" s="49" t="str">
        <f>IF('All Items'!$F215=F$219,"★",IF('All Items'!$E215=F$219,"●",IF('All Items'!$F215=F$219,"★",IF('All Items'!$C215=F$219,"→",IF('All Items'!$D215=F$219,"→",IF(AND(F$219&gt;='All Items'!$C215,F$219&lt;='All Items'!$D215),"→",IF(AND('All Items'!$C215&gt;'All Items'!$D215,'All Items'!$D215&gt;=F$219),"→",IF(AND('All Items'!$C215&gt;'All Items'!$D215,'All Items'!$C215&lt;=F$219),"→",""))))))))</f>
        <v/>
      </c>
      <c r="G217" s="47" t="str">
        <f>IF('All Items'!$F215=G$219,"★",IF('All Items'!$E215=G$219,"●",IF('All Items'!$F215=G$219,"★",IF('All Items'!$C215=G$219,"→",IF('All Items'!$D215=G$219,"→",IF(AND(G$219&gt;='All Items'!$C215,G$219&lt;='All Items'!$D215),"→",IF(AND('All Items'!$C215&gt;'All Items'!$D215,'All Items'!$D215&gt;=G$219),"→",IF(AND('All Items'!$C215&gt;'All Items'!$D215,'All Items'!$C215&lt;=G$219),"→",""))))))))</f>
        <v/>
      </c>
      <c r="H217" s="49" t="str">
        <f>IF('All Items'!$F215=H$219,"★",IF('All Items'!$E215=H$219,"●",IF('All Items'!$F215=H$219,"★",IF('All Items'!$C215=H$219,"→",IF('All Items'!$D215=H$219,"→",IF(AND(H$219&gt;='All Items'!$C215,H$219&lt;='All Items'!$D215),"→",IF(AND('All Items'!$C215&gt;'All Items'!$D215,'All Items'!$D215&gt;=H$219),"→",IF(AND('All Items'!$C215&gt;'All Items'!$D215,'All Items'!$C215&lt;=H$219),"→",""))))))))</f>
        <v/>
      </c>
      <c r="I217" s="47" t="str">
        <f>IF('All Items'!$F215=I$219,"★",IF('All Items'!$E215=I$219,"●",IF('All Items'!$F215=I$219,"★",IF('All Items'!$C215=I$219,"→",IF('All Items'!$D215=I$219,"→",IF(AND(I$219&gt;='All Items'!$C215,I$219&lt;='All Items'!$D215),"→",IF(AND('All Items'!$C215&gt;'All Items'!$D215,'All Items'!$D215&gt;=I$219),"→",IF(AND('All Items'!$C215&gt;'All Items'!$D215,'All Items'!$C215&lt;=I$219),"→",""))))))))</f>
        <v/>
      </c>
      <c r="J217" s="49" t="str">
        <f>IF('All Items'!$F215=J$219,"★",IF('All Items'!$E215=J$219,"●",IF('All Items'!$F215=J$219,"★",IF('All Items'!$C215=J$219,"→",IF('All Items'!$D215=J$219,"→",IF(AND(J$219&gt;='All Items'!$C215,J$219&lt;='All Items'!$D215),"→",IF(AND('All Items'!$C215&gt;'All Items'!$D215,'All Items'!$D215&gt;=J$219),"→",IF(AND('All Items'!$C215&gt;'All Items'!$D215,'All Items'!$C215&lt;=J$219),"→",""))))))))</f>
        <v/>
      </c>
      <c r="K217" s="47" t="str">
        <f>IF('All Items'!$F215=K$219,"★",IF('All Items'!$E215=K$219,"●",IF('All Items'!$F215=K$219,"★",IF('All Items'!$C215=K$219,"→",IF('All Items'!$D215=K$219,"→",IF(AND(K$219&gt;='All Items'!$C215,K$219&lt;='All Items'!$D215),"→",IF(AND('All Items'!$C215&gt;'All Items'!$D215,'All Items'!$D215&gt;=K$219),"→",IF(AND('All Items'!$C215&gt;'All Items'!$D215,'All Items'!$C215&lt;=K$219),"→",""))))))))</f>
        <v/>
      </c>
      <c r="L217" s="49" t="str">
        <f>IF('All Items'!$F215=L$219,"★",IF('All Items'!$E215=L$219,"●",IF('All Items'!$F215=L$219,"★",IF('All Items'!$C215=L$219,"→",IF('All Items'!$D215=L$219,"→",IF(AND(L$219&gt;='All Items'!$C215,L$219&lt;='All Items'!$D215),"→",IF(AND('All Items'!$C215&gt;'All Items'!$D215,'All Items'!$D215&gt;=L$219),"→",IF(AND('All Items'!$C215&gt;'All Items'!$D215,'All Items'!$C215&lt;=L$219),"→",""))))))))</f>
        <v/>
      </c>
      <c r="M217" s="47" t="str">
        <f>IF('All Items'!$F215=M$219,"★",IF('All Items'!$E215=M$219,"●",IF('All Items'!$F215=M$219,"★",IF('All Items'!$C215=M$219,"→",IF('All Items'!$D215=M$219,"→",IF(AND(M$219&gt;='All Items'!$C215,M$219&lt;='All Items'!$D215),"→",IF(AND('All Items'!$C215&gt;'All Items'!$D215,'All Items'!$D215&gt;=M$219),"→",IF(AND('All Items'!$C215&gt;'All Items'!$D215,'All Items'!$C215&lt;=M$219),"→",""))))))))</f>
        <v/>
      </c>
      <c r="N217" s="49" t="str">
        <f>IF('All Items'!$F215=N$219,"★",IF('All Items'!$E215=N$219,"●",IF('All Items'!$F215=N$219,"★",IF('All Items'!$C215=N$219,"→",IF('All Items'!$D215=N$219,"→",IF(AND(N$219&gt;='All Items'!$C215,N$219&lt;='All Items'!$D215),"→",IF(AND('All Items'!$C215&gt;'All Items'!$D215,'All Items'!$D215&gt;=N$219),"→",IF(AND('All Items'!$C215&gt;'All Items'!$D215,'All Items'!$C215&lt;=N$219),"→",""))))))))</f>
        <v/>
      </c>
    </row>
    <row r="219" spans="1:15" hidden="1" x14ac:dyDescent="0.2">
      <c r="C219" s="45">
        <v>36708</v>
      </c>
      <c r="D219" s="45">
        <v>36739</v>
      </c>
      <c r="E219" s="45">
        <v>36770</v>
      </c>
      <c r="F219" s="45">
        <v>36800</v>
      </c>
      <c r="G219" s="45">
        <v>36831</v>
      </c>
      <c r="H219" s="45">
        <v>36861</v>
      </c>
      <c r="I219" s="45">
        <v>36892</v>
      </c>
      <c r="J219" s="45">
        <v>36923</v>
      </c>
      <c r="K219" s="45">
        <v>36951</v>
      </c>
      <c r="L219" s="45">
        <v>36982</v>
      </c>
      <c r="M219" s="45">
        <v>37012</v>
      </c>
      <c r="N219" s="45">
        <v>37043</v>
      </c>
      <c r="O219" s="28">
        <v>37073</v>
      </c>
    </row>
    <row r="220" spans="1:15" x14ac:dyDescent="0.2">
      <c r="A220" s="142" t="s">
        <v>330</v>
      </c>
    </row>
    <row r="221" spans="1:15" x14ac:dyDescent="0.2">
      <c r="A221" s="143" t="s">
        <v>40</v>
      </c>
    </row>
    <row r="222" spans="1:15" x14ac:dyDescent="0.2">
      <c r="A222" s="184" t="s">
        <v>41</v>
      </c>
      <c r="B222" s="184"/>
      <c r="C222" s="184"/>
      <c r="D222" s="184"/>
      <c r="E222" s="184"/>
      <c r="F222" s="184"/>
      <c r="G222" s="184"/>
      <c r="H222" s="184"/>
      <c r="I222" s="184"/>
      <c r="J222" s="184"/>
      <c r="K222" s="184"/>
      <c r="L222" s="184"/>
      <c r="M222" s="184"/>
      <c r="N222" s="184"/>
    </row>
  </sheetData>
  <sheetProtection algorithmName="SHA-512" hashValue="nWUxXStaeHFdRLx52JFucWQq61icA9pELL+pcI8Z1vKTo12A8Po97yFuTqFXYUlRoFhvjSyiAvF7BJ/Rkyk86w==" saltValue="NUi1zFNUkSbeZxUJE32jNw==" spinCount="100000" sheet="1" formatCells="0" formatColumns="0" formatRows="0" sort="0" autoFilter="0"/>
  <mergeCells count="1">
    <mergeCell ref="A222:N222"/>
  </mergeCells>
  <conditionalFormatting sqref="A4:B217">
    <cfRule type="expression" dxfId="11" priority="1">
      <formula>$A4="Charter School LEAs"</formula>
    </cfRule>
    <cfRule type="expression" dxfId="10" priority="2">
      <formula>$A4="Other State Information"</formula>
    </cfRule>
    <cfRule type="expression" dxfId="9" priority="3">
      <formula>$A4="IDEA High Cost Fund"</formula>
    </cfRule>
    <cfRule type="expression" dxfId="8" priority="4">
      <formula>$A4="Risk Management—Subrecipient"</formula>
    </cfRule>
    <cfRule type="expression" dxfId="7" priority="5">
      <formula>$A4="Risk Management—SEA"</formula>
    </cfRule>
    <cfRule type="expression" dxfId="6" priority="6">
      <formula>$A4="Excess Costs"</formula>
    </cfRule>
    <cfRule type="expression" dxfId="5" priority="7">
      <formula>$A4="Proportionate Share"</formula>
    </cfRule>
    <cfRule type="expression" dxfId="4" priority="8">
      <formula>$A4="MOE Reduction and CEIS Data"</formula>
    </cfRule>
    <cfRule type="expression" dxfId="3" priority="9">
      <formula>$A4="Allocation of Subgrants"</formula>
    </cfRule>
    <cfRule type="expression" dxfId="2" priority="10">
      <formula>$A4="LEA MOE"</formula>
    </cfRule>
    <cfRule type="expression" dxfId="1" priority="11">
      <formula>$A4="MFS"</formula>
    </cfRule>
    <cfRule type="expression" dxfId="0" priority="12">
      <formula>$A4="IDEA State Grants"</formula>
    </cfRule>
  </conditionalFormatting>
  <hyperlinks>
    <hyperlink ref="A221" r:id="rId1" xr:uid="{00000000-0004-0000-0200-000000000000}"/>
  </hyperlinks>
  <pageMargins left="0.7" right="0.7" top="0.75" bottom="0.75" header="0.3" footer="0.3"/>
  <pageSetup scale="34" fitToHeight="0" orientation="portrait" horizontalDpi="4294967293" verticalDpi="4294967293"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5"/>
  <sheetViews>
    <sheetView workbookViewId="0">
      <pane ySplit="1" topLeftCell="A164" activePane="bottomLeft" state="frozen"/>
      <selection pane="bottomLeft" activeCell="C178" sqref="C178"/>
    </sheetView>
  </sheetViews>
  <sheetFormatPr defaultColWidth="21" defaultRowHeight="12.75" x14ac:dyDescent="0.2"/>
  <cols>
    <col min="1" max="1" width="5.42578125" customWidth="1"/>
    <col min="2" max="2" width="50.5703125" customWidth="1"/>
    <col min="3" max="3" width="26.5703125" customWidth="1"/>
    <col min="4" max="4" width="21.42578125" bestFit="1" customWidth="1"/>
  </cols>
  <sheetData>
    <row r="1" spans="1:7" x14ac:dyDescent="0.2">
      <c r="A1" s="3" t="s">
        <v>60</v>
      </c>
      <c r="B1" s="3" t="s">
        <v>47</v>
      </c>
      <c r="C1" s="36" t="s">
        <v>61</v>
      </c>
      <c r="D1" s="36" t="s">
        <v>62</v>
      </c>
      <c r="E1" s="36" t="s">
        <v>63</v>
      </c>
      <c r="F1" s="36" t="s">
        <v>64</v>
      </c>
      <c r="G1" s="36" t="s">
        <v>65</v>
      </c>
    </row>
    <row r="2" spans="1:7" ht="25.5" x14ac:dyDescent="0.2">
      <c r="A2" s="38">
        <f>IF(B2="","",MAX(A$1:A1)+1)</f>
        <v>1</v>
      </c>
      <c r="B2" s="32" t="str">
        <f>IF('4. Allocation of Subgrants'!A4="","",'4. Allocation of Subgrants'!A4)</f>
        <v>Finalize list of LEAs that may require adjustments to their base payments.</v>
      </c>
      <c r="C2" s="34" t="str">
        <f>IF('4. Allocation of Subgrants'!A4="","","Allocation of Subgrants")</f>
        <v>Allocation of Subgrants</v>
      </c>
      <c r="D2" s="48" t="str">
        <f>IF('4. Allocation of Subgrants'!A4="","",'4. Allocation of Subgrants'!K4)</f>
        <v/>
      </c>
      <c r="E2" s="48" t="str">
        <f>IF('4. Allocation of Subgrants'!A4="","",'4. Allocation of Subgrants'!N4)</f>
        <v/>
      </c>
      <c r="F2" s="48">
        <f>IF('4. Allocation of Subgrants'!A4="","",'4. Allocation of Subgrants'!Q4)</f>
        <v>36982</v>
      </c>
      <c r="G2" s="48" t="str">
        <f>IF('4. Allocation of Subgrants'!A4="","",'4. Allocation of Subgrants'!T4)</f>
        <v/>
      </c>
    </row>
    <row r="3" spans="1:7" ht="25.5" x14ac:dyDescent="0.2">
      <c r="A3" s="38">
        <f>IF(B3="","",MAX(A$1:A2)+1)</f>
        <v>2</v>
      </c>
      <c r="B3" s="32" t="str">
        <f>IF('4. Allocation of Subgrants'!A5="","",'4. Allocation of Subgrants'!A5)</f>
        <v>Calculate preliminary adjustments to base payments as needed.</v>
      </c>
      <c r="C3" s="34" t="str">
        <f>IF('4. Allocation of Subgrants'!A5="","","Allocation of Subgrants")</f>
        <v>Allocation of Subgrants</v>
      </c>
      <c r="D3" s="48">
        <f>IF('4. Allocation of Subgrants'!A5="","",'4. Allocation of Subgrants'!K5)</f>
        <v>36982</v>
      </c>
      <c r="E3" s="48">
        <f>IF('4. Allocation of Subgrants'!A5="","",'4. Allocation of Subgrants'!N5)</f>
        <v>37012</v>
      </c>
      <c r="F3" s="48">
        <f>IF('4. Allocation of Subgrants'!A5="","",'4. Allocation of Subgrants'!Q5)</f>
        <v>37012</v>
      </c>
      <c r="G3" s="48" t="str">
        <f>IF('4. Allocation of Subgrants'!A5="","",'4. Allocation of Subgrants'!T5)</f>
        <v/>
      </c>
    </row>
    <row r="4" spans="1:7" ht="63.75" x14ac:dyDescent="0.2">
      <c r="A4" s="38">
        <f>IF(B4="","",MAX(A$1:A3)+1)</f>
        <v>3</v>
      </c>
      <c r="B4" s="32" t="str">
        <f>IF('4. Allocation of Subgrants'!A6="","",'4. Allocation of Subgrants'!A6)</f>
        <v xml:space="preserve">From the IDEA grants, subtract the state reservation amount. From the remainder, subtract the amount needed for base payments and calculate population/poverty subgrant amounts for each eligible LEA for both Section 611 and Section 619 funds. </v>
      </c>
      <c r="C4" s="34" t="str">
        <f>IF('4. Allocation of Subgrants'!A6="","","Allocation of Subgrants")</f>
        <v>Allocation of Subgrants</v>
      </c>
      <c r="D4" s="48">
        <f>IF('4. Allocation of Subgrants'!A6="","",'4. Allocation of Subgrants'!K6)</f>
        <v>37012</v>
      </c>
      <c r="E4" s="48">
        <f>IF('4. Allocation of Subgrants'!A6="","",'4. Allocation of Subgrants'!N6)</f>
        <v>37043</v>
      </c>
      <c r="F4" s="48">
        <f>IF('4. Allocation of Subgrants'!A6="","",'4. Allocation of Subgrants'!Q6)</f>
        <v>37043</v>
      </c>
      <c r="G4" s="48" t="str">
        <f>IF('4. Allocation of Subgrants'!A6="","",'4. Allocation of Subgrants'!T6)</f>
        <v/>
      </c>
    </row>
    <row r="5" spans="1:7" ht="38.25" x14ac:dyDescent="0.2">
      <c r="A5" s="38">
        <f>IF(B5="","",MAX(A$1:A4)+1)</f>
        <v>4</v>
      </c>
      <c r="B5" s="32" t="str">
        <f>IF('4. Allocation of Subgrants'!A7="","",'4. Allocation of Subgrants'!A7)</f>
        <v>Provide preliminary subgrant amounts to LEAs for budgeting purposes and for LEAs to complete applications for subgrants.</v>
      </c>
      <c r="C5" s="34" t="str">
        <f>IF('4. Allocation of Subgrants'!A7="","","Allocation of Subgrants")</f>
        <v>Allocation of Subgrants</v>
      </c>
      <c r="D5" s="48">
        <f>IF('4. Allocation of Subgrants'!A7="","",'4. Allocation of Subgrants'!K7)</f>
        <v>37012</v>
      </c>
      <c r="E5" s="48">
        <f>IF('4. Allocation of Subgrants'!A7="","",'4. Allocation of Subgrants'!N7)</f>
        <v>37043</v>
      </c>
      <c r="F5" s="48">
        <f>IF('4. Allocation of Subgrants'!A7="","",'4. Allocation of Subgrants'!Q7)</f>
        <v>37043</v>
      </c>
      <c r="G5" s="48" t="str">
        <f>IF('4. Allocation of Subgrants'!A7="","",'4. Allocation of Subgrants'!T7)</f>
        <v/>
      </c>
    </row>
    <row r="6" spans="1:7" ht="51" x14ac:dyDescent="0.2">
      <c r="A6" s="38">
        <f>IF(B6="","",MAX(A$1:A5)+1)</f>
        <v>5</v>
      </c>
      <c r="B6" s="32" t="str">
        <f>IF('4. Allocation of Subgrants'!A8="","",'4. Allocation of Subgrants'!A8)</f>
        <v xml:space="preserve">Review initial LEA applications to determine eligibility for Part B subgrants, including verification that planned expenditures are allowable costs, demonstration of LEA MOE eligibility, and all assurances as required. </v>
      </c>
      <c r="C6" s="34" t="str">
        <f>IF('4. Allocation of Subgrants'!A8="","","Allocation of Subgrants")</f>
        <v>Allocation of Subgrants</v>
      </c>
      <c r="D6" s="48">
        <f>IF('4. Allocation of Subgrants'!A8="","",'4. Allocation of Subgrants'!K8)</f>
        <v>36982</v>
      </c>
      <c r="E6" s="48">
        <f>IF('4. Allocation of Subgrants'!A8="","",'4. Allocation of Subgrants'!N8)</f>
        <v>37043</v>
      </c>
      <c r="F6" s="48">
        <f>IF('4. Allocation of Subgrants'!A8="","",'4. Allocation of Subgrants'!Q8)</f>
        <v>37043</v>
      </c>
      <c r="G6" s="48" t="str">
        <f>IF('4. Allocation of Subgrants'!A8="","",'4. Allocation of Subgrants'!T8)</f>
        <v/>
      </c>
    </row>
    <row r="7" spans="1:7" ht="38.25" x14ac:dyDescent="0.2">
      <c r="A7" s="38">
        <f>IF(B7="","",MAX(A$1:A6)+1)</f>
        <v>6</v>
      </c>
      <c r="B7" s="32" t="str">
        <f>IF('4. Allocation of Subgrants'!A9="","",'4. Allocation of Subgrants'!A9)</f>
        <v>Notify any LEAs that are ineligible for Part B subgrants, provide the reason(s) for the SEA’s decision, and inform them of the process for a hearing.</v>
      </c>
      <c r="C7" s="34" t="str">
        <f>IF('4. Allocation of Subgrants'!A9="","","Allocation of Subgrants")</f>
        <v>Allocation of Subgrants</v>
      </c>
      <c r="D7" s="48">
        <f>IF('4. Allocation of Subgrants'!A9="","",'4. Allocation of Subgrants'!K9)</f>
        <v>37043</v>
      </c>
      <c r="E7" s="48">
        <f>IF('4. Allocation of Subgrants'!A9="","",'4. Allocation of Subgrants'!N9)</f>
        <v>36770</v>
      </c>
      <c r="F7" s="48">
        <f>IF('4. Allocation of Subgrants'!A9="","",'4. Allocation of Subgrants'!Q9)</f>
        <v>36770</v>
      </c>
      <c r="G7" s="48" t="str">
        <f>IF('4. Allocation of Subgrants'!A9="","",'4. Allocation of Subgrants'!T9)</f>
        <v/>
      </c>
    </row>
    <row r="8" spans="1:7" ht="25.5" x14ac:dyDescent="0.2">
      <c r="A8" s="38">
        <f>IF(B8="","",MAX(A$1:A7)+1)</f>
        <v>7</v>
      </c>
      <c r="B8" s="32" t="str">
        <f>IF('4. Allocation of Subgrants'!A10="","",'4. Allocation of Subgrants'!A10)</f>
        <v>Notify each LEA of its eligibility and initial annual subgrant amounts, and release initial funds.</v>
      </c>
      <c r="C8" s="34" t="str">
        <f>IF('4. Allocation of Subgrants'!A10="","","Allocation of Subgrants")</f>
        <v>Allocation of Subgrants</v>
      </c>
      <c r="D8" s="48" t="str">
        <f>IF('4. Allocation of Subgrants'!A10="","",'4. Allocation of Subgrants'!K10)</f>
        <v/>
      </c>
      <c r="E8" s="48" t="str">
        <f>IF('4. Allocation of Subgrants'!A10="","",'4. Allocation of Subgrants'!N10)</f>
        <v/>
      </c>
      <c r="F8" s="48">
        <f>IF('4. Allocation of Subgrants'!A10="","",'4. Allocation of Subgrants'!Q10)</f>
        <v>36708</v>
      </c>
      <c r="G8" s="48" t="str">
        <f>IF('4. Allocation of Subgrants'!A10="","",'4. Allocation of Subgrants'!T10)</f>
        <v/>
      </c>
    </row>
    <row r="9" spans="1:7" ht="25.5" x14ac:dyDescent="0.2">
      <c r="A9" s="38">
        <f>IF(B9="","",MAX(A$1:A8)+1)</f>
        <v>8</v>
      </c>
      <c r="B9" s="32" t="str">
        <f>IF('4. Allocation of Subgrants'!A11="","",'4. Allocation of Subgrants'!A11)</f>
        <v>Make additional funds released by the U.S. Department of Education (ED) available to LEAs.</v>
      </c>
      <c r="C9" s="34" t="str">
        <f>IF('4. Allocation of Subgrants'!A11="","","Allocation of Subgrants")</f>
        <v>Allocation of Subgrants</v>
      </c>
      <c r="D9" s="48" t="str">
        <f>IF('4. Allocation of Subgrants'!A11="","",'4. Allocation of Subgrants'!K11)</f>
        <v/>
      </c>
      <c r="E9" s="48" t="str">
        <f>IF('4. Allocation of Subgrants'!A11="","",'4. Allocation of Subgrants'!N11)</f>
        <v/>
      </c>
      <c r="F9" s="48">
        <f>IF('4. Allocation of Subgrants'!A11="","",'4. Allocation of Subgrants'!Q11)</f>
        <v>36800</v>
      </c>
      <c r="G9" s="48" t="str">
        <f>IF('4. Allocation of Subgrants'!A11="","",'4. Allocation of Subgrants'!T11)</f>
        <v/>
      </c>
    </row>
    <row r="10" spans="1:7" ht="63.75" x14ac:dyDescent="0.2">
      <c r="A10" s="38">
        <f>IF(B10="","",MAX(A$1:A9)+1)</f>
        <v>9</v>
      </c>
      <c r="B10" s="32" t="str">
        <f>IF('4. Allocation of Subgrants'!A12="","",'4. Allocation of Subgrants'!A12)</f>
        <v>Recalculate and finalize Section 611 and Section 619 subgrants for each eligible LEA using current-year child count data and final federal allocations to the state. Adjust amounts, including recovering from and redistributing to LEAs as needed.</v>
      </c>
      <c r="C10" s="34" t="str">
        <f>IF('4. Allocation of Subgrants'!A12="","","Allocation of Subgrants")</f>
        <v>Allocation of Subgrants</v>
      </c>
      <c r="D10" s="48">
        <f>IF('4. Allocation of Subgrants'!A12="","",'4. Allocation of Subgrants'!K12)</f>
        <v>36831</v>
      </c>
      <c r="E10" s="48">
        <f>IF('4. Allocation of Subgrants'!A12="","",'4. Allocation of Subgrants'!N12)</f>
        <v>37043</v>
      </c>
      <c r="F10" s="48">
        <f>IF('4. Allocation of Subgrants'!A12="","",'4. Allocation of Subgrants'!Q12)</f>
        <v>37043</v>
      </c>
      <c r="G10" s="48" t="str">
        <f>IF('4. Allocation of Subgrants'!A12="","",'4. Allocation of Subgrants'!T12)</f>
        <v/>
      </c>
    </row>
    <row r="11" spans="1:7" ht="25.5" x14ac:dyDescent="0.2">
      <c r="A11" s="38">
        <f>IF(B11="","",MAX(A$1:A10)+1)</f>
        <v>10</v>
      </c>
      <c r="B11" s="32" t="str">
        <f>IF('4. Allocation of Subgrants'!A13="","",'4. Allocation of Subgrants'!A13)</f>
        <v>Determine if any LEAs will not use the full amount of allocated funds, then reallocate the unused amounts.</v>
      </c>
      <c r="C11" s="34" t="str">
        <f>IF('4. Allocation of Subgrants'!A13="","","Allocation of Subgrants")</f>
        <v>Allocation of Subgrants</v>
      </c>
      <c r="D11" s="48">
        <f>IF('4. Allocation of Subgrants'!A13="","",'4. Allocation of Subgrants'!K13)</f>
        <v>37012</v>
      </c>
      <c r="E11" s="48">
        <f>IF('4. Allocation of Subgrants'!A13="","",'4. Allocation of Subgrants'!N13)</f>
        <v>37043</v>
      </c>
      <c r="F11" s="48">
        <f>IF('4. Allocation of Subgrants'!A13="","",'4. Allocation of Subgrants'!Q13)</f>
        <v>37043</v>
      </c>
      <c r="G11" s="48" t="str">
        <f>IF('4. Allocation of Subgrants'!A13="","",'4. Allocation of Subgrants'!T13)</f>
        <v/>
      </c>
    </row>
    <row r="12" spans="1:7" x14ac:dyDescent="0.2">
      <c r="A12" s="38" t="str">
        <f>IF(B12="","",MAX(A$1:A11)+1)</f>
        <v/>
      </c>
      <c r="B12" s="32" t="str">
        <f>IF('4. Allocation of Subgrants'!A14="","",'4. Allocation of Subgrants'!A14)</f>
        <v/>
      </c>
      <c r="C12" s="34" t="str">
        <f>IF('4. Allocation of Subgrants'!A14="","","Allocation of Subgrants")</f>
        <v/>
      </c>
      <c r="D12" s="48" t="str">
        <f>IF('4. Allocation of Subgrants'!A14="","",'4. Allocation of Subgrants'!K14)</f>
        <v/>
      </c>
      <c r="E12" s="48" t="str">
        <f>IF('4. Allocation of Subgrants'!A14="","",'4. Allocation of Subgrants'!N14)</f>
        <v/>
      </c>
      <c r="F12" s="48" t="str">
        <f>IF('4. Allocation of Subgrants'!A14="","",'4. Allocation of Subgrants'!Q14)</f>
        <v/>
      </c>
      <c r="G12" s="48" t="str">
        <f>IF('4. Allocation of Subgrants'!A14="","",'4. Allocation of Subgrants'!T14)</f>
        <v/>
      </c>
    </row>
    <row r="13" spans="1:7" x14ac:dyDescent="0.2">
      <c r="A13" s="38" t="str">
        <f>IF(B13="","",MAX(A$1:A12)+1)</f>
        <v/>
      </c>
      <c r="B13" s="32" t="str">
        <f>IF('4. Allocation of Subgrants'!A15="","",'4. Allocation of Subgrants'!A15)</f>
        <v/>
      </c>
      <c r="C13" s="34" t="str">
        <f>IF('4. Allocation of Subgrants'!A15="","","Allocation of Subgrants")</f>
        <v/>
      </c>
      <c r="D13" s="48" t="str">
        <f>IF('4. Allocation of Subgrants'!A15="","",'4. Allocation of Subgrants'!K15)</f>
        <v/>
      </c>
      <c r="E13" s="48" t="str">
        <f>IF('4. Allocation of Subgrants'!A15="","",'4. Allocation of Subgrants'!N15)</f>
        <v/>
      </c>
      <c r="F13" s="48" t="str">
        <f>IF('4. Allocation of Subgrants'!A15="","",'4. Allocation of Subgrants'!Q15)</f>
        <v/>
      </c>
      <c r="G13" s="48" t="str">
        <f>IF('4. Allocation of Subgrants'!A15="","",'4. Allocation of Subgrants'!T15)</f>
        <v/>
      </c>
    </row>
    <row r="14" spans="1:7" x14ac:dyDescent="0.2">
      <c r="A14" s="38" t="str">
        <f>IF(B14="","",MAX(A$1:A13)+1)</f>
        <v/>
      </c>
      <c r="B14" s="32" t="str">
        <f>IF('4. Allocation of Subgrants'!A16="","",'4. Allocation of Subgrants'!A16)</f>
        <v/>
      </c>
      <c r="C14" s="34" t="str">
        <f>IF('4. Allocation of Subgrants'!A16="","","Allocation of Subgrants")</f>
        <v/>
      </c>
      <c r="D14" s="48" t="str">
        <f>IF('4. Allocation of Subgrants'!A16="","",'4. Allocation of Subgrants'!K16)</f>
        <v/>
      </c>
      <c r="E14" s="48" t="str">
        <f>IF('4. Allocation of Subgrants'!A16="","",'4. Allocation of Subgrants'!N16)</f>
        <v/>
      </c>
      <c r="F14" s="48" t="str">
        <f>IF('4. Allocation of Subgrants'!A16="","",'4. Allocation of Subgrants'!Q16)</f>
        <v/>
      </c>
      <c r="G14" s="48" t="str">
        <f>IF('4. Allocation of Subgrants'!A16="","",'4. Allocation of Subgrants'!T16)</f>
        <v/>
      </c>
    </row>
    <row r="15" spans="1:7" x14ac:dyDescent="0.2">
      <c r="A15" s="38" t="str">
        <f>IF(B15="","",MAX(A$1:A14)+1)</f>
        <v/>
      </c>
      <c r="B15" s="32" t="str">
        <f>IF('4. Allocation of Subgrants'!A17="","",'4. Allocation of Subgrants'!A17)</f>
        <v/>
      </c>
      <c r="C15" s="34" t="str">
        <f>IF('4. Allocation of Subgrants'!A17="","","Allocation of Subgrants")</f>
        <v/>
      </c>
      <c r="D15" s="48" t="str">
        <f>IF('4. Allocation of Subgrants'!A17="","",'4. Allocation of Subgrants'!K17)</f>
        <v/>
      </c>
      <c r="E15" s="48" t="str">
        <f>IF('4. Allocation of Subgrants'!A17="","",'4. Allocation of Subgrants'!N17)</f>
        <v/>
      </c>
      <c r="F15" s="48" t="str">
        <f>IF('4. Allocation of Subgrants'!A17="","",'4. Allocation of Subgrants'!Q17)</f>
        <v/>
      </c>
      <c r="G15" s="48" t="str">
        <f>IF('4. Allocation of Subgrants'!A17="","",'4. Allocation of Subgrants'!T17)</f>
        <v/>
      </c>
    </row>
    <row r="16" spans="1:7" x14ac:dyDescent="0.2">
      <c r="A16" s="38" t="str">
        <f>IF(B16="","",MAX(A$1:A15)+1)</f>
        <v/>
      </c>
      <c r="B16" s="32" t="str">
        <f>IF('4. Allocation of Subgrants'!A18="","",'4. Allocation of Subgrants'!A18)</f>
        <v/>
      </c>
      <c r="C16" s="34" t="str">
        <f>IF('4. Allocation of Subgrants'!A18="","","Allocation of Subgrants")</f>
        <v/>
      </c>
      <c r="D16" s="48" t="str">
        <f>IF('4. Allocation of Subgrants'!A18="","",'4. Allocation of Subgrants'!K18)</f>
        <v/>
      </c>
      <c r="E16" s="48" t="str">
        <f>IF('4. Allocation of Subgrants'!A18="","",'4. Allocation of Subgrants'!N18)</f>
        <v/>
      </c>
      <c r="F16" s="48" t="str">
        <f>IF('4. Allocation of Subgrants'!A18="","",'4. Allocation of Subgrants'!Q18)</f>
        <v/>
      </c>
      <c r="G16" s="48" t="str">
        <f>IF('4. Allocation of Subgrants'!A18="","",'4. Allocation of Subgrants'!T18)</f>
        <v/>
      </c>
    </row>
    <row r="17" spans="1:7" x14ac:dyDescent="0.2">
      <c r="A17" s="38" t="str">
        <f>IF(B17="","",MAX(A$1:A16)+1)</f>
        <v/>
      </c>
      <c r="B17" s="32" t="str">
        <f>IF('4. Allocation of Subgrants'!A19="","",'4. Allocation of Subgrants'!A19)</f>
        <v/>
      </c>
      <c r="C17" s="34" t="str">
        <f>IF('4. Allocation of Subgrants'!A19="","","Allocation of Subgrants")</f>
        <v/>
      </c>
      <c r="D17" s="48" t="str">
        <f>IF('4. Allocation of Subgrants'!A19="","",'4. Allocation of Subgrants'!K19)</f>
        <v/>
      </c>
      <c r="E17" s="48" t="str">
        <f>IF('4. Allocation of Subgrants'!A19="","",'4. Allocation of Subgrants'!N19)</f>
        <v/>
      </c>
      <c r="F17" s="48" t="str">
        <f>IF('4. Allocation of Subgrants'!A19="","",'4. Allocation of Subgrants'!Q19)</f>
        <v/>
      </c>
      <c r="G17" s="48" t="str">
        <f>IF('4. Allocation of Subgrants'!A19="","",'4. Allocation of Subgrants'!T19)</f>
        <v/>
      </c>
    </row>
    <row r="18" spans="1:7" x14ac:dyDescent="0.2">
      <c r="A18" s="38" t="str">
        <f>IF(B18="","",MAX(A$1:A17)+1)</f>
        <v/>
      </c>
      <c r="B18" s="32" t="str">
        <f>IF('4. Allocation of Subgrants'!A20="","",'4. Allocation of Subgrants'!A20)</f>
        <v/>
      </c>
      <c r="C18" s="34" t="str">
        <f>IF('4. Allocation of Subgrants'!A20="","","Allocation of Subgrants")</f>
        <v/>
      </c>
      <c r="D18" s="48" t="str">
        <f>IF('4. Allocation of Subgrants'!A20="","",'4. Allocation of Subgrants'!K20)</f>
        <v/>
      </c>
      <c r="E18" s="48" t="str">
        <f>IF('4. Allocation of Subgrants'!A20="","",'4. Allocation of Subgrants'!N20)</f>
        <v/>
      </c>
      <c r="F18" s="48" t="str">
        <f>IF('4. Allocation of Subgrants'!A20="","",'4. Allocation of Subgrants'!Q20)</f>
        <v/>
      </c>
      <c r="G18" s="48" t="str">
        <f>IF('4. Allocation of Subgrants'!A20="","",'4. Allocation of Subgrants'!T20)</f>
        <v/>
      </c>
    </row>
    <row r="19" spans="1:7" x14ac:dyDescent="0.2">
      <c r="A19" s="38" t="str">
        <f>IF(B19="","",MAX(A$1:A18)+1)</f>
        <v/>
      </c>
      <c r="B19" s="32" t="str">
        <f>IF('4. Allocation of Subgrants'!A21="","",'4. Allocation of Subgrants'!A21)</f>
        <v/>
      </c>
      <c r="C19" s="34" t="str">
        <f>IF('4. Allocation of Subgrants'!A21="","","Allocation of Subgrants")</f>
        <v/>
      </c>
      <c r="D19" s="48" t="str">
        <f>IF('4. Allocation of Subgrants'!A21="","",'4. Allocation of Subgrants'!K21)</f>
        <v/>
      </c>
      <c r="E19" s="48" t="str">
        <f>IF('4. Allocation of Subgrants'!A21="","",'4. Allocation of Subgrants'!N21)</f>
        <v/>
      </c>
      <c r="F19" s="48" t="str">
        <f>IF('4. Allocation of Subgrants'!A21="","",'4. Allocation of Subgrants'!Q21)</f>
        <v/>
      </c>
      <c r="G19" s="48" t="str">
        <f>IF('4. Allocation of Subgrants'!A21="","",'4. Allocation of Subgrants'!T21)</f>
        <v/>
      </c>
    </row>
    <row r="20" spans="1:7" x14ac:dyDescent="0.2">
      <c r="A20" s="38" t="str">
        <f>IF(B20="","",MAX(A$1:A19)+1)</f>
        <v/>
      </c>
      <c r="B20" s="32" t="str">
        <f>IF('4. Allocation of Subgrants'!A22="","",'4. Allocation of Subgrants'!A22)</f>
        <v/>
      </c>
      <c r="C20" s="34" t="str">
        <f>IF('4. Allocation of Subgrants'!A22="","","Allocation of Subgrants")</f>
        <v/>
      </c>
      <c r="D20" s="48" t="str">
        <f>IF('4. Allocation of Subgrants'!A22="","",'4. Allocation of Subgrants'!K22)</f>
        <v/>
      </c>
      <c r="E20" s="48" t="str">
        <f>IF('4. Allocation of Subgrants'!A22="","",'4. Allocation of Subgrants'!N22)</f>
        <v/>
      </c>
      <c r="F20" s="48" t="str">
        <f>IF('4. Allocation of Subgrants'!A22="","",'4. Allocation of Subgrants'!Q22)</f>
        <v/>
      </c>
      <c r="G20" s="48" t="str">
        <f>IF('4. Allocation of Subgrants'!A22="","",'4. Allocation of Subgrants'!T22)</f>
        <v/>
      </c>
    </row>
    <row r="21" spans="1:7" x14ac:dyDescent="0.2">
      <c r="A21" s="38" t="str">
        <f>IF(B21="","",MAX(A$1:A20)+1)</f>
        <v/>
      </c>
      <c r="B21" s="32" t="str">
        <f>IF('4. Allocation of Subgrants'!A23="","",'4. Allocation of Subgrants'!A23)</f>
        <v/>
      </c>
      <c r="C21" s="34" t="str">
        <f>IF('4. Allocation of Subgrants'!A23="","","Allocation of Subgrants")</f>
        <v/>
      </c>
      <c r="D21" s="48" t="str">
        <f>IF('4. Allocation of Subgrants'!A23="","",'4. Allocation of Subgrants'!K23)</f>
        <v/>
      </c>
      <c r="E21" s="48" t="str">
        <f>IF('4. Allocation of Subgrants'!A23="","",'4. Allocation of Subgrants'!N23)</f>
        <v/>
      </c>
      <c r="F21" s="48" t="str">
        <f>IF('4. Allocation of Subgrants'!A23="","",'4. Allocation of Subgrants'!Q23)</f>
        <v/>
      </c>
      <c r="G21" s="48" t="str">
        <f>IF('4. Allocation of Subgrants'!A23="","",'4. Allocation of Subgrants'!T23)</f>
        <v/>
      </c>
    </row>
    <row r="22" spans="1:7" x14ac:dyDescent="0.2">
      <c r="A22" s="38">
        <f>IF(B22="","",MAX(A$1:A21)+1)</f>
        <v>11</v>
      </c>
      <c r="B22" s="32" t="str">
        <f>IF('5. Charter School LEAs'!A4="","",'5. Charter School LEAs'!A4)</f>
        <v>Identify new or significantly expanding charter school LEAs.</v>
      </c>
      <c r="C22" s="32" t="str">
        <f>IF('5. Charter School LEAs'!A4="","","Charter School LEAs")</f>
        <v>Charter School LEAs</v>
      </c>
      <c r="D22" s="48">
        <f>IF('5. Charter School LEAs'!A4="","",'5. Charter School LEAs'!K4)</f>
        <v>36982</v>
      </c>
      <c r="E22" s="48">
        <f>IF('5. Charter School LEAs'!A4="","",'5. Charter School LEAs'!N4)</f>
        <v>37043</v>
      </c>
      <c r="F22" s="48">
        <f>IF('5. Charter School LEAs'!B4="","",'5. Charter School LEAs'!Q4)</f>
        <v>37043</v>
      </c>
      <c r="G22" s="48" t="str">
        <f>IF('5. Charter School LEAs'!C4="","",'5. Charter School LEAs'!T4)</f>
        <v/>
      </c>
    </row>
    <row r="23" spans="1:7" ht="38.25" x14ac:dyDescent="0.2">
      <c r="A23" s="38">
        <f>IF(B23="","",MAX(A$1:A22)+1)</f>
        <v>12</v>
      </c>
      <c r="B23" s="32" t="str">
        <f>IF('5. Charter School LEAs'!A5="","",'5. Charter School LEAs'!A5)</f>
        <v>For new and significantly expanding charter school LEAs that open or expand on or before November 1, allocate funds within five months of opening or significantly expanding.</v>
      </c>
      <c r="C23" s="32" t="str">
        <f>IF('5. Charter School LEAs'!A5="","","Charter School LEAs")</f>
        <v>Charter School LEAs</v>
      </c>
      <c r="D23" s="48">
        <f>IF('5. Charter School LEAs'!A5="","",'5. Charter School LEAs'!K5)</f>
        <v>36708</v>
      </c>
      <c r="E23" s="48">
        <f>IF('5. Charter School LEAs'!A5="","",'5. Charter School LEAs'!N5)</f>
        <v>36951</v>
      </c>
      <c r="F23" s="48">
        <f>IF('5. Charter School LEAs'!B5="","",'5. Charter School LEAs'!Q5)</f>
        <v>36951</v>
      </c>
      <c r="G23" s="48" t="str">
        <f>IF('5. Charter School LEAs'!C5="","",'5. Charter School LEAs'!T5)</f>
        <v/>
      </c>
    </row>
    <row r="24" spans="1:7" ht="51" x14ac:dyDescent="0.2">
      <c r="A24" s="38">
        <f>IF(B24="","",MAX(A$1:A23)+1)</f>
        <v>13</v>
      </c>
      <c r="B24" s="32" t="str">
        <f>IF('5. Charter School LEAs'!A6="","",'5. Charter School LEAs'!A6)</f>
        <v>For new and significantly expanding charter school LEAs that open or expand after November 1, but before February 1, allocate funds on a pro rata basis before allocating funds for the following year.</v>
      </c>
      <c r="C24" s="32" t="str">
        <f>IF('5. Charter School LEAs'!A6="","","Charter School LEAs")</f>
        <v>Charter School LEAs</v>
      </c>
      <c r="D24" s="48">
        <f>IF('5. Charter School LEAs'!A6="","",'5. Charter School LEAs'!K6)</f>
        <v>36831</v>
      </c>
      <c r="E24" s="48">
        <f>IF('5. Charter School LEAs'!A6="","",'5. Charter School LEAs'!N6)</f>
        <v>37043</v>
      </c>
      <c r="F24" s="48">
        <f>IF('5. Charter School LEAs'!B6="","",'5. Charter School LEAs'!Q6)</f>
        <v>37043</v>
      </c>
      <c r="G24" s="48" t="str">
        <f>IF('5. Charter School LEAs'!C6="","",'5. Charter School LEAs'!T6)</f>
        <v/>
      </c>
    </row>
    <row r="25" spans="1:7" ht="38.25" x14ac:dyDescent="0.2">
      <c r="A25" s="38">
        <f>IF(B25="","",MAX(A$1:A24)+1)</f>
        <v>14</v>
      </c>
      <c r="B25" s="32" t="str">
        <f>IF('5. Charter School LEAs'!A7="","",'5. Charter School LEAs'!A7)</f>
        <v>For new and significantly expanding charter school LEAs that open or expand on or after February 1, allocate funds on a pro rata basis before allocating funds for the following year.</v>
      </c>
      <c r="C25" s="32" t="str">
        <f>IF('5. Charter School LEAs'!A7="","","Charter School LEAs")</f>
        <v>Charter School LEAs</v>
      </c>
      <c r="D25" s="48">
        <f>IF('5. Charter School LEAs'!A7="","",'5. Charter School LEAs'!K7)</f>
        <v>36923</v>
      </c>
      <c r="E25" s="48">
        <f>IF('5. Charter School LEAs'!A7="","",'5. Charter School LEAs'!N7)</f>
        <v>37043</v>
      </c>
      <c r="F25" s="48">
        <f>IF('5. Charter School LEAs'!B7="","",'5. Charter School LEAs'!Q7)</f>
        <v>37043</v>
      </c>
      <c r="G25" s="48" t="str">
        <f>IF('5. Charter School LEAs'!C7="","",'5. Charter School LEAs'!T7)</f>
        <v/>
      </c>
    </row>
    <row r="26" spans="1:7" ht="38.25" x14ac:dyDescent="0.2">
      <c r="A26" s="38">
        <f>IF(B26="","",MAX(A$1:A25)+1)</f>
        <v>15</v>
      </c>
      <c r="B26" s="32" t="str">
        <f>IF('5. Charter School LEAs'!A8="","",'5. Charter School LEAs'!A8)</f>
        <v>For new and significantly expanding charter school LEAs, make adjustments to initial allocations using final, current-year data.</v>
      </c>
      <c r="C26" s="32" t="str">
        <f>IF('5. Charter School LEAs'!A8="","","Charter School LEAs")</f>
        <v>Charter School LEAs</v>
      </c>
      <c r="D26" s="48">
        <f>IF('5. Charter School LEAs'!A8="","",'5. Charter School LEAs'!K8)</f>
        <v>36800</v>
      </c>
      <c r="E26" s="48">
        <f>IF('5. Charter School LEAs'!A8="","",'5. Charter School LEAs'!N8)</f>
        <v>37043</v>
      </c>
      <c r="F26" s="48">
        <f>IF('5. Charter School LEAs'!B8="","",'5. Charter School LEAs'!Q8)</f>
        <v>37043</v>
      </c>
      <c r="G26" s="48" t="str">
        <f>IF('5. Charter School LEAs'!C8="","",'5. Charter School LEAs'!T8)</f>
        <v/>
      </c>
    </row>
    <row r="27" spans="1:7" x14ac:dyDescent="0.2">
      <c r="A27" s="38" t="str">
        <f>IF(B27="","",MAX(A$1:A26)+1)</f>
        <v/>
      </c>
      <c r="B27" s="32" t="str">
        <f>IF('5. Charter School LEAs'!A9="","",'5. Charter School LEAs'!A9)</f>
        <v/>
      </c>
      <c r="C27" s="32" t="str">
        <f>IF('5. Charter School LEAs'!A9="","","Charter School LEAs")</f>
        <v/>
      </c>
      <c r="D27" s="48" t="str">
        <f>IF('5. Charter School LEAs'!A9="","",'5. Charter School LEAs'!K9)</f>
        <v/>
      </c>
      <c r="E27" s="48" t="str">
        <f>IF('5. Charter School LEAs'!A9="","",'5. Charter School LEAs'!N9)</f>
        <v/>
      </c>
      <c r="F27" s="48" t="str">
        <f>IF('5. Charter School LEAs'!B9="","",'5. Charter School LEAs'!Q9)</f>
        <v/>
      </c>
      <c r="G27" s="48" t="str">
        <f>IF('5. Charter School LEAs'!C9="","",'5. Charter School LEAs'!T9)</f>
        <v/>
      </c>
    </row>
    <row r="28" spans="1:7" x14ac:dyDescent="0.2">
      <c r="A28" s="38" t="str">
        <f>IF(B28="","",MAX(A$1:A27)+1)</f>
        <v/>
      </c>
      <c r="B28" s="32" t="str">
        <f>IF('5. Charter School LEAs'!A10="","",'5. Charter School LEAs'!A10)</f>
        <v/>
      </c>
      <c r="C28" s="32" t="str">
        <f>IF('5. Charter School LEAs'!A10="","","Charter School LEAs")</f>
        <v/>
      </c>
      <c r="D28" s="48" t="str">
        <f>IF('5. Charter School LEAs'!A10="","",'5. Charter School LEAs'!K10)</f>
        <v/>
      </c>
      <c r="E28" s="48" t="str">
        <f>IF('5. Charter School LEAs'!A10="","",'5. Charter School LEAs'!N10)</f>
        <v/>
      </c>
      <c r="F28" s="48" t="str">
        <f>IF('5. Charter School LEAs'!B10="","",'5. Charter School LEAs'!Q10)</f>
        <v/>
      </c>
      <c r="G28" s="48" t="str">
        <f>IF('5. Charter School LEAs'!C10="","",'5. Charter School LEAs'!T10)</f>
        <v/>
      </c>
    </row>
    <row r="29" spans="1:7" x14ac:dyDescent="0.2">
      <c r="A29" s="38" t="str">
        <f>IF(B29="","",MAX(A$1:A28)+1)</f>
        <v/>
      </c>
      <c r="B29" s="32" t="str">
        <f>IF('5. Charter School LEAs'!A11="","",'5. Charter School LEAs'!A11)</f>
        <v/>
      </c>
      <c r="C29" s="32" t="str">
        <f>IF('5. Charter School LEAs'!A11="","","Charter School LEAs")</f>
        <v/>
      </c>
      <c r="D29" s="48" t="str">
        <f>IF('5. Charter School LEAs'!A11="","",'5. Charter School LEAs'!K11)</f>
        <v/>
      </c>
      <c r="E29" s="48" t="str">
        <f>IF('5. Charter School LEAs'!A11="","",'5. Charter School LEAs'!N11)</f>
        <v/>
      </c>
      <c r="F29" s="48" t="str">
        <f>IF('5. Charter School LEAs'!B11="","",'5. Charter School LEAs'!Q11)</f>
        <v/>
      </c>
      <c r="G29" s="48" t="str">
        <f>IF('5. Charter School LEAs'!C11="","",'5. Charter School LEAs'!T11)</f>
        <v/>
      </c>
    </row>
    <row r="30" spans="1:7" x14ac:dyDescent="0.2">
      <c r="A30" s="38" t="str">
        <f>IF(B30="","",MAX(A$1:A29)+1)</f>
        <v/>
      </c>
      <c r="B30" s="32" t="str">
        <f>IF('5. Charter School LEAs'!A12="","",'5. Charter School LEAs'!A12)</f>
        <v/>
      </c>
      <c r="C30" s="32" t="str">
        <f>IF('5. Charter School LEAs'!A12="","","Charter School LEAs")</f>
        <v/>
      </c>
      <c r="D30" s="48" t="str">
        <f>IF('5. Charter School LEAs'!A12="","",'5. Charter School LEAs'!K12)</f>
        <v/>
      </c>
      <c r="E30" s="48" t="str">
        <f>IF('5. Charter School LEAs'!A12="","",'5. Charter School LEAs'!N12)</f>
        <v/>
      </c>
      <c r="F30" s="48" t="str">
        <f>IF('5. Charter School LEAs'!B12="","",'5. Charter School LEAs'!Q12)</f>
        <v/>
      </c>
      <c r="G30" s="48" t="str">
        <f>IF('5. Charter School LEAs'!C12="","",'5. Charter School LEAs'!T12)</f>
        <v/>
      </c>
    </row>
    <row r="31" spans="1:7" x14ac:dyDescent="0.2">
      <c r="A31" s="38" t="str">
        <f>IF(B31="","",MAX(A$1:A30)+1)</f>
        <v/>
      </c>
      <c r="B31" s="32" t="str">
        <f>IF('5. Charter School LEAs'!A13="","",'5. Charter School LEAs'!A13)</f>
        <v/>
      </c>
      <c r="C31" s="32" t="str">
        <f>IF('5. Charter School LEAs'!A13="","","Charter School LEAs")</f>
        <v/>
      </c>
      <c r="D31" s="48" t="str">
        <f>IF('5. Charter School LEAs'!A13="","",'5. Charter School LEAs'!K13)</f>
        <v/>
      </c>
      <c r="E31" s="48" t="str">
        <f>IF('5. Charter School LEAs'!A13="","",'5. Charter School LEAs'!N13)</f>
        <v/>
      </c>
      <c r="F31" s="48" t="str">
        <f>IF('5. Charter School LEAs'!B13="","",'5. Charter School LEAs'!Q13)</f>
        <v/>
      </c>
      <c r="G31" s="48" t="str">
        <f>IF('5. Charter School LEAs'!C13="","",'5. Charter School LEAs'!T13)</f>
        <v/>
      </c>
    </row>
    <row r="32" spans="1:7" x14ac:dyDescent="0.2">
      <c r="A32" s="38" t="str">
        <f>IF(B32="","",MAX(A$1:A31)+1)</f>
        <v/>
      </c>
      <c r="B32" s="32" t="str">
        <f>IF('5. Charter School LEAs'!A14="","",'5. Charter School LEAs'!A14)</f>
        <v/>
      </c>
      <c r="C32" s="32" t="str">
        <f>IF('5. Charter School LEAs'!A14="","","Charter School LEAs")</f>
        <v/>
      </c>
      <c r="D32" s="48" t="str">
        <f>IF('5. Charter School LEAs'!A14="","",'5. Charter School LEAs'!K14)</f>
        <v/>
      </c>
      <c r="E32" s="48" t="str">
        <f>IF('5. Charter School LEAs'!A14="","",'5. Charter School LEAs'!N14)</f>
        <v/>
      </c>
      <c r="F32" s="48" t="str">
        <f>IF('5. Charter School LEAs'!B14="","",'5. Charter School LEAs'!Q14)</f>
        <v/>
      </c>
      <c r="G32" s="48" t="str">
        <f>IF('5. Charter School LEAs'!C14="","",'5. Charter School LEAs'!T14)</f>
        <v/>
      </c>
    </row>
    <row r="33" spans="1:7" x14ac:dyDescent="0.2">
      <c r="A33" s="38" t="str">
        <f>IF(B33="","",MAX(A$1:A32)+1)</f>
        <v/>
      </c>
      <c r="B33" s="32" t="str">
        <f>IF('5. Charter School LEAs'!A15="","",'5. Charter School LEAs'!A15)</f>
        <v/>
      </c>
      <c r="C33" s="32" t="str">
        <f>IF('5. Charter School LEAs'!A15="","","Charter School LEAs")</f>
        <v/>
      </c>
      <c r="D33" s="48" t="str">
        <f>IF('5. Charter School LEAs'!A15="","",'5. Charter School LEAs'!K15)</f>
        <v/>
      </c>
      <c r="E33" s="48" t="str">
        <f>IF('5. Charter School LEAs'!A15="","",'5. Charter School LEAs'!N15)</f>
        <v/>
      </c>
      <c r="F33" s="48" t="str">
        <f>IF('5. Charter School LEAs'!B15="","",'5. Charter School LEAs'!Q15)</f>
        <v/>
      </c>
      <c r="G33" s="48" t="str">
        <f>IF('5. Charter School LEAs'!C15="","",'5. Charter School LEAs'!T15)</f>
        <v/>
      </c>
    </row>
    <row r="34" spans="1:7" x14ac:dyDescent="0.2">
      <c r="A34" s="38" t="str">
        <f>IF(B34="","",MAX(A$1:A33)+1)</f>
        <v/>
      </c>
      <c r="B34" s="32" t="str">
        <f>IF('5. Charter School LEAs'!A16="","",'5. Charter School LEAs'!A16)</f>
        <v/>
      </c>
      <c r="C34" s="32" t="str">
        <f>IF('5. Charter School LEAs'!A16="","","Charter School LEAs")</f>
        <v/>
      </c>
      <c r="D34" s="48" t="str">
        <f>IF('5. Charter School LEAs'!A16="","",'5. Charter School LEAs'!K16)</f>
        <v/>
      </c>
      <c r="E34" s="48" t="str">
        <f>IF('5. Charter School LEAs'!A16="","",'5. Charter School LEAs'!N16)</f>
        <v/>
      </c>
      <c r="F34" s="48" t="str">
        <f>IF('5. Charter School LEAs'!B16="","",'5. Charter School LEAs'!Q16)</f>
        <v/>
      </c>
      <c r="G34" s="48" t="str">
        <f>IF('5. Charter School LEAs'!C16="","",'5. Charter School LEAs'!T16)</f>
        <v/>
      </c>
    </row>
    <row r="35" spans="1:7" x14ac:dyDescent="0.2">
      <c r="A35" s="38" t="str">
        <f>IF(B35="","",MAX(A$1:A34)+1)</f>
        <v/>
      </c>
      <c r="B35" s="32" t="str">
        <f>IF('5. Charter School LEAs'!A17="","",'5. Charter School LEAs'!A17)</f>
        <v/>
      </c>
      <c r="C35" s="32" t="str">
        <f>IF('5. Charter School LEAs'!A17="","","Charter School LEAs")</f>
        <v/>
      </c>
      <c r="D35" s="48" t="str">
        <f>IF('5. Charter School LEAs'!A17="","",'5. Charter School LEAs'!K17)</f>
        <v/>
      </c>
      <c r="E35" s="48" t="str">
        <f>IF('5. Charter School LEAs'!A17="","",'5. Charter School LEAs'!N17)</f>
        <v/>
      </c>
      <c r="F35" s="48" t="str">
        <f>IF('5. Charter School LEAs'!B17="","",'5. Charter School LEAs'!Q17)</f>
        <v/>
      </c>
      <c r="G35" s="48" t="str">
        <f>IF('5. Charter School LEAs'!C17="","",'5. Charter School LEAs'!T17)</f>
        <v/>
      </c>
    </row>
    <row r="36" spans="1:7" x14ac:dyDescent="0.2">
      <c r="A36" s="38" t="str">
        <f>IF(B36="","",MAX(A$1:A35)+1)</f>
        <v/>
      </c>
      <c r="B36" s="32" t="str">
        <f>IF('5. Charter School LEAs'!A18="","",'5. Charter School LEAs'!A18)</f>
        <v/>
      </c>
      <c r="C36" s="32" t="str">
        <f>IF('5. Charter School LEAs'!A18="","","Charter School LEAs")</f>
        <v/>
      </c>
      <c r="D36" s="48" t="str">
        <f>IF('5. Charter School LEAs'!A18="","",'5. Charter School LEAs'!K18)</f>
        <v/>
      </c>
      <c r="E36" s="48" t="str">
        <f>IF('5. Charter School LEAs'!A18="","",'5. Charter School LEAs'!N18)</f>
        <v/>
      </c>
      <c r="F36" s="48" t="str">
        <f>IF('5. Charter School LEAs'!B18="","",'5. Charter School LEAs'!Q18)</f>
        <v/>
      </c>
      <c r="G36" s="48" t="str">
        <f>IF('5. Charter School LEAs'!C18="","",'5. Charter School LEAs'!T18)</f>
        <v/>
      </c>
    </row>
    <row r="37" spans="1:7" ht="38.25" x14ac:dyDescent="0.2">
      <c r="A37" s="38">
        <f>IF(B37="","",MAX(A$1:A36)+1)</f>
        <v>16</v>
      </c>
      <c r="B37" s="32" t="str">
        <f>IF('6. Excess Costs'!A4="","",'6. Excess Costs'!A4)</f>
        <v>Check LEA applications for assurance that LEAs will meet the excess costs requirements. Also see “Allocation of Subgrants” tab.</v>
      </c>
      <c r="C37" s="34" t="str">
        <f>IF('6. Excess Costs'!A4="","","Excess Costs")</f>
        <v>Excess Costs</v>
      </c>
      <c r="D37" s="48">
        <f>IF('6. Excess Costs'!A4="","",'6. Excess Costs'!K4)</f>
        <v>36982</v>
      </c>
      <c r="E37" s="48">
        <f>IF('6. Excess Costs'!A4="","",'6. Excess Costs'!N4)</f>
        <v>37043</v>
      </c>
      <c r="F37" s="48">
        <f>IF('6. Excess Costs'!A4="","",'6. Excess Costs'!Q4)</f>
        <v>37043</v>
      </c>
      <c r="G37" s="48" t="str">
        <f>IF('6. Excess Costs'!A4="","",'6. Excess Costs'!T4)</f>
        <v/>
      </c>
    </row>
    <row r="38" spans="1:7" ht="25.5" x14ac:dyDescent="0.2">
      <c r="A38" s="38">
        <f>IF(B38="","",MAX(A$1:A37)+1)</f>
        <v>17</v>
      </c>
      <c r="B38" s="32" t="str">
        <f>IF('6. Excess Costs'!A5="","",'6. Excess Costs'!A5)</f>
        <v>Remind LEAs to track and document expenditures (elementary and secondary) for the excess costs calculation.</v>
      </c>
      <c r="C38" s="34" t="str">
        <f>IF('6. Excess Costs'!A5="","","Excess Costs")</f>
        <v>Excess Costs</v>
      </c>
      <c r="D38" s="48">
        <f>IF('6. Excess Costs'!A5="","",'6. Excess Costs'!K5)</f>
        <v>36708</v>
      </c>
      <c r="E38" s="48">
        <f>IF('6. Excess Costs'!A5="","",'6. Excess Costs'!N5)</f>
        <v>37043</v>
      </c>
      <c r="F38" s="48">
        <f>IF('6. Excess Costs'!A5="","",'6. Excess Costs'!Q5)</f>
        <v>37043</v>
      </c>
      <c r="G38" s="48" t="str">
        <f>IF('6. Excess Costs'!A5="","",'6. Excess Costs'!T5)</f>
        <v/>
      </c>
    </row>
    <row r="39" spans="1:7" ht="51" x14ac:dyDescent="0.2">
      <c r="A39" s="38">
        <f>IF(B39="","",MAX(A$1:A38)+1)</f>
        <v>18</v>
      </c>
      <c r="B39" s="32" t="str">
        <f>IF('6. Excess Costs'!A6="","",'6. Excess Costs'!A6)</f>
        <v>Complete data for excess costs calculations from final amounts of funds expended by the LEA on all students and on students with disabilities for the most recent year for which final data are available.</v>
      </c>
      <c r="C39" s="34" t="str">
        <f>IF('6. Excess Costs'!A6="","","Excess Costs")</f>
        <v>Excess Costs</v>
      </c>
      <c r="D39" s="48">
        <f>IF('6. Excess Costs'!A6="","",'6. Excess Costs'!K6)</f>
        <v>36739</v>
      </c>
      <c r="E39" s="48">
        <f>IF('6. Excess Costs'!A6="","",'6. Excess Costs'!N6)</f>
        <v>36831</v>
      </c>
      <c r="F39" s="48">
        <f>IF('6. Excess Costs'!A6="","",'6. Excess Costs'!Q6)</f>
        <v>36831</v>
      </c>
      <c r="G39" s="48" t="str">
        <f>IF('6. Excess Costs'!A6="","",'6. Excess Costs'!T6)</f>
        <v/>
      </c>
    </row>
    <row r="40" spans="1:7" ht="38.25" x14ac:dyDescent="0.2">
      <c r="A40" s="38">
        <f>IF(B40="","",MAX(A$1:A39)+1)</f>
        <v>19</v>
      </c>
      <c r="B40" s="32" t="str">
        <f>IF('6. Excess Costs'!A7="","",'6. Excess Costs'!A7)</f>
        <v>Review each LEA’s expenditure data for compliance with excess costs calculation requirements for the most recent year for which final data are available.</v>
      </c>
      <c r="C40" s="34" t="str">
        <f>IF('6. Excess Costs'!A7="","","Excess Costs")</f>
        <v>Excess Costs</v>
      </c>
      <c r="D40" s="48">
        <f>IF('6. Excess Costs'!A7="","",'6. Excess Costs'!K7)</f>
        <v>36861</v>
      </c>
      <c r="E40" s="48">
        <f>IF('6. Excess Costs'!A7="","",'6. Excess Costs'!N7)</f>
        <v>37043</v>
      </c>
      <c r="F40" s="48">
        <f>IF('6. Excess Costs'!A7="","",'6. Excess Costs'!Q7)</f>
        <v>37043</v>
      </c>
      <c r="G40" s="48" t="str">
        <f>IF('6. Excess Costs'!A7="","",'6. Excess Costs'!T7)</f>
        <v/>
      </c>
    </row>
    <row r="41" spans="1:7" ht="51" x14ac:dyDescent="0.2">
      <c r="A41" s="38">
        <f>IF(B41="","",MAX(A$1:A40)+1)</f>
        <v>20</v>
      </c>
      <c r="B41" s="32" t="str">
        <f>IF('6. Excess Costs'!A8="","",'6. Excess Costs'!A8)</f>
        <v>After determining compliance for the most recent year for which final data are available, provide TA to LEAs that did not meet compliance in prior years and ensure that they are meeting excess costs requirements.</v>
      </c>
      <c r="C41" s="34" t="str">
        <f>IF('6. Excess Costs'!A8="","","Excess Costs")</f>
        <v>Excess Costs</v>
      </c>
      <c r="D41" s="48">
        <f>IF('6. Excess Costs'!A8="","",'6. Excess Costs'!K8)</f>
        <v>36861</v>
      </c>
      <c r="E41" s="48">
        <f>IF('6. Excess Costs'!A8="","",'6. Excess Costs'!N8)</f>
        <v>37043</v>
      </c>
      <c r="F41" s="48">
        <f>IF('6. Excess Costs'!A8="","",'6. Excess Costs'!Q8)</f>
        <v>37043</v>
      </c>
      <c r="G41" s="48" t="str">
        <f>IF('6. Excess Costs'!A8="","",'6. Excess Costs'!T8)</f>
        <v/>
      </c>
    </row>
    <row r="42" spans="1:7" ht="38.25" x14ac:dyDescent="0.2">
      <c r="A42" s="38">
        <f>IF(B42="","",MAX(A$1:A41)+1)</f>
        <v>21</v>
      </c>
      <c r="B42" s="32" t="str">
        <f>IF('6. Excess Costs'!A9="","",'6. Excess Costs'!A9)</f>
        <v>If an LEA fails to meet the excess costs requirement, use appropriate technical assistance and enforcement mechanisms.</v>
      </c>
      <c r="C42" s="34" t="str">
        <f>IF('6. Excess Costs'!A9="","","Excess Costs")</f>
        <v>Excess Costs</v>
      </c>
      <c r="D42" s="48">
        <f>IF('6. Excess Costs'!A9="","",'6. Excess Costs'!K9)</f>
        <v>36861</v>
      </c>
      <c r="E42" s="48">
        <f>IF('6. Excess Costs'!A9="","",'6. Excess Costs'!N9)</f>
        <v>37043</v>
      </c>
      <c r="F42" s="48">
        <f>IF('6. Excess Costs'!A9="","",'6. Excess Costs'!Q9)</f>
        <v>37043</v>
      </c>
      <c r="G42" s="48" t="str">
        <f>IF('6. Excess Costs'!A9="","",'6. Excess Costs'!T9)</f>
        <v/>
      </c>
    </row>
    <row r="43" spans="1:7" x14ac:dyDescent="0.2">
      <c r="A43" s="38" t="str">
        <f>IF(B43="","",MAX(A$1:A42)+1)</f>
        <v/>
      </c>
      <c r="B43" s="32" t="str">
        <f>IF('6. Excess Costs'!A10="","",'6. Excess Costs'!A10)</f>
        <v/>
      </c>
      <c r="C43" s="34" t="str">
        <f>IF('6. Excess Costs'!A10="","","Excess Costs")</f>
        <v/>
      </c>
      <c r="D43" s="48" t="str">
        <f>IF('6. Excess Costs'!A10="","",'6. Excess Costs'!K10)</f>
        <v/>
      </c>
      <c r="E43" s="48" t="str">
        <f>IF('6. Excess Costs'!A10="","",'6. Excess Costs'!N10)</f>
        <v/>
      </c>
      <c r="F43" s="48" t="str">
        <f>IF('6. Excess Costs'!A10="","",'6. Excess Costs'!Q10)</f>
        <v/>
      </c>
      <c r="G43" s="48" t="str">
        <f>IF('6. Excess Costs'!A10="","",'6. Excess Costs'!T10)</f>
        <v/>
      </c>
    </row>
    <row r="44" spans="1:7" x14ac:dyDescent="0.2">
      <c r="A44" s="38" t="str">
        <f>IF(B44="","",MAX(A$1:A43)+1)</f>
        <v/>
      </c>
      <c r="B44" s="32" t="str">
        <f>IF('6. Excess Costs'!A11="","",'6. Excess Costs'!A11)</f>
        <v/>
      </c>
      <c r="C44" s="34" t="str">
        <f>IF('6. Excess Costs'!A11="","","Excess Costs")</f>
        <v/>
      </c>
      <c r="D44" s="48" t="str">
        <f>IF('6. Excess Costs'!A11="","",'6. Excess Costs'!K11)</f>
        <v/>
      </c>
      <c r="E44" s="48" t="str">
        <f>IF('6. Excess Costs'!A11="","",'6. Excess Costs'!N11)</f>
        <v/>
      </c>
      <c r="F44" s="48" t="str">
        <f>IF('6. Excess Costs'!A11="","",'6. Excess Costs'!Q11)</f>
        <v/>
      </c>
      <c r="G44" s="48" t="str">
        <f>IF('6. Excess Costs'!A11="","",'6. Excess Costs'!T11)</f>
        <v/>
      </c>
    </row>
    <row r="45" spans="1:7" x14ac:dyDescent="0.2">
      <c r="A45" s="38" t="str">
        <f>IF(B45="","",MAX(A$1:A44)+1)</f>
        <v/>
      </c>
      <c r="B45" s="32" t="str">
        <f>IF('6. Excess Costs'!A12="","",'6. Excess Costs'!A12)</f>
        <v/>
      </c>
      <c r="C45" s="34" t="str">
        <f>IF('6. Excess Costs'!A12="","","Excess Costs")</f>
        <v/>
      </c>
      <c r="D45" s="48" t="str">
        <f>IF('6. Excess Costs'!A12="","",'6. Excess Costs'!K12)</f>
        <v/>
      </c>
      <c r="E45" s="48" t="str">
        <f>IF('6. Excess Costs'!A12="","",'6. Excess Costs'!N12)</f>
        <v/>
      </c>
      <c r="F45" s="48" t="str">
        <f>IF('6. Excess Costs'!A12="","",'6. Excess Costs'!Q12)</f>
        <v/>
      </c>
      <c r="G45" s="48" t="str">
        <f>IF('6. Excess Costs'!A12="","",'6. Excess Costs'!T12)</f>
        <v/>
      </c>
    </row>
    <row r="46" spans="1:7" x14ac:dyDescent="0.2">
      <c r="A46" s="38" t="str">
        <f>IF(B46="","",MAX(A$1:A45)+1)</f>
        <v/>
      </c>
      <c r="B46" s="32" t="str">
        <f>IF('6. Excess Costs'!A13="","",'6. Excess Costs'!A13)</f>
        <v/>
      </c>
      <c r="C46" s="34" t="str">
        <f>IF('6. Excess Costs'!A13="","","Excess Costs")</f>
        <v/>
      </c>
      <c r="D46" s="48" t="str">
        <f>IF('6. Excess Costs'!A13="","",'6. Excess Costs'!K13)</f>
        <v/>
      </c>
      <c r="E46" s="48" t="str">
        <f>IF('6. Excess Costs'!A13="","",'6. Excess Costs'!N13)</f>
        <v/>
      </c>
      <c r="F46" s="48" t="str">
        <f>IF('6. Excess Costs'!A13="","",'6. Excess Costs'!Q13)</f>
        <v/>
      </c>
      <c r="G46" s="48" t="str">
        <f>IF('6. Excess Costs'!A13="","",'6. Excess Costs'!T13)</f>
        <v/>
      </c>
    </row>
    <row r="47" spans="1:7" x14ac:dyDescent="0.2">
      <c r="A47" s="38" t="str">
        <f>IF(B47="","",MAX(A$1:A46)+1)</f>
        <v/>
      </c>
      <c r="B47" s="32" t="str">
        <f>IF('6. Excess Costs'!A14="","",'6. Excess Costs'!A14)</f>
        <v/>
      </c>
      <c r="C47" s="34" t="str">
        <f>IF('6. Excess Costs'!A14="","","Excess Costs")</f>
        <v/>
      </c>
      <c r="D47" s="48" t="str">
        <f>IF('6. Excess Costs'!A14="","",'6. Excess Costs'!K14)</f>
        <v/>
      </c>
      <c r="E47" s="48" t="str">
        <f>IF('6. Excess Costs'!A14="","",'6. Excess Costs'!N14)</f>
        <v/>
      </c>
      <c r="F47" s="48" t="str">
        <f>IF('6. Excess Costs'!A14="","",'6. Excess Costs'!Q14)</f>
        <v/>
      </c>
      <c r="G47" s="48" t="str">
        <f>IF('6. Excess Costs'!A14="","",'6. Excess Costs'!T14)</f>
        <v/>
      </c>
    </row>
    <row r="48" spans="1:7" x14ac:dyDescent="0.2">
      <c r="A48" s="38" t="str">
        <f>IF(B48="","",MAX(A$1:A47)+1)</f>
        <v/>
      </c>
      <c r="B48" s="32" t="str">
        <f>IF('6. Excess Costs'!A15="","",'6. Excess Costs'!A15)</f>
        <v/>
      </c>
      <c r="C48" s="34" t="str">
        <f>IF('6. Excess Costs'!A15="","","Excess Costs")</f>
        <v/>
      </c>
      <c r="D48" s="48" t="str">
        <f>IF('6. Excess Costs'!A15="","",'6. Excess Costs'!K15)</f>
        <v/>
      </c>
      <c r="E48" s="48" t="str">
        <f>IF('6. Excess Costs'!A15="","",'6. Excess Costs'!N15)</f>
        <v/>
      </c>
      <c r="F48" s="48" t="str">
        <f>IF('6. Excess Costs'!A15="","",'6. Excess Costs'!Q15)</f>
        <v/>
      </c>
      <c r="G48" s="48" t="str">
        <f>IF('6. Excess Costs'!A15="","",'6. Excess Costs'!T15)</f>
        <v/>
      </c>
    </row>
    <row r="49" spans="1:7" x14ac:dyDescent="0.2">
      <c r="A49" s="38" t="str">
        <f>IF(B49="","",MAX(A$1:A48)+1)</f>
        <v/>
      </c>
      <c r="B49" s="32" t="str">
        <f>IF('6. Excess Costs'!A16="","",'6. Excess Costs'!A16)</f>
        <v/>
      </c>
      <c r="C49" s="34" t="str">
        <f>IF('6. Excess Costs'!A16="","","Excess Costs")</f>
        <v/>
      </c>
      <c r="D49" s="48" t="str">
        <f>IF('6. Excess Costs'!A16="","",'6. Excess Costs'!K16)</f>
        <v/>
      </c>
      <c r="E49" s="48" t="str">
        <f>IF('6. Excess Costs'!A16="","",'6. Excess Costs'!N16)</f>
        <v/>
      </c>
      <c r="F49" s="48" t="str">
        <f>IF('6. Excess Costs'!A16="","",'6. Excess Costs'!Q16)</f>
        <v/>
      </c>
      <c r="G49" s="48" t="str">
        <f>IF('6. Excess Costs'!A16="","",'6. Excess Costs'!T16)</f>
        <v/>
      </c>
    </row>
    <row r="50" spans="1:7" x14ac:dyDescent="0.2">
      <c r="A50" s="38" t="str">
        <f>IF(B50="","",MAX(A$1:A49)+1)</f>
        <v/>
      </c>
      <c r="B50" s="32" t="str">
        <f>IF('6. Excess Costs'!A17="","",'6. Excess Costs'!A17)</f>
        <v/>
      </c>
      <c r="C50" s="34" t="str">
        <f>IF('6. Excess Costs'!A17="","","Excess Costs")</f>
        <v/>
      </c>
      <c r="D50" s="48" t="str">
        <f>IF('6. Excess Costs'!A17="","",'6. Excess Costs'!K17)</f>
        <v/>
      </c>
      <c r="E50" s="48" t="str">
        <f>IF('6. Excess Costs'!A17="","",'6. Excess Costs'!N17)</f>
        <v/>
      </c>
      <c r="F50" s="48" t="str">
        <f>IF('6. Excess Costs'!A17="","",'6. Excess Costs'!Q17)</f>
        <v/>
      </c>
      <c r="G50" s="48" t="str">
        <f>IF('6. Excess Costs'!A17="","",'6. Excess Costs'!T17)</f>
        <v/>
      </c>
    </row>
    <row r="51" spans="1:7" x14ac:dyDescent="0.2">
      <c r="A51" s="38" t="str">
        <f>IF(B51="","",MAX(A$1:A50)+1)</f>
        <v/>
      </c>
      <c r="B51" s="32" t="str">
        <f>IF('6. Excess Costs'!A18="","",'6. Excess Costs'!A18)</f>
        <v/>
      </c>
      <c r="C51" s="34" t="str">
        <f>IF('6. Excess Costs'!A18="","","Excess Costs")</f>
        <v/>
      </c>
      <c r="D51" s="48" t="str">
        <f>IF('6. Excess Costs'!A18="","",'6. Excess Costs'!K18)</f>
        <v/>
      </c>
      <c r="E51" s="48" t="str">
        <f>IF('6. Excess Costs'!A18="","",'6. Excess Costs'!N18)</f>
        <v/>
      </c>
      <c r="F51" s="48" t="str">
        <f>IF('6. Excess Costs'!A18="","",'6. Excess Costs'!Q18)</f>
        <v/>
      </c>
      <c r="G51" s="48" t="str">
        <f>IF('6. Excess Costs'!A18="","",'6. Excess Costs'!T18)</f>
        <v/>
      </c>
    </row>
    <row r="52" spans="1:7" x14ac:dyDescent="0.2">
      <c r="A52" s="38" t="str">
        <f>IF(B52="","",MAX(A$1:A51)+1)</f>
        <v/>
      </c>
      <c r="B52" s="32" t="str">
        <f>IF('6. Excess Costs'!A19="","",'6. Excess Costs'!A19)</f>
        <v/>
      </c>
      <c r="C52" s="34" t="str">
        <f>IF('6. Excess Costs'!A19="","","Excess Costs")</f>
        <v/>
      </c>
      <c r="D52" s="48" t="str">
        <f>IF('6. Excess Costs'!A19="","",'6. Excess Costs'!K19)</f>
        <v/>
      </c>
      <c r="E52" s="48" t="str">
        <f>IF('6. Excess Costs'!A19="","",'6. Excess Costs'!N19)</f>
        <v/>
      </c>
      <c r="F52" s="48" t="str">
        <f>IF('6. Excess Costs'!A19="","",'6. Excess Costs'!Q19)</f>
        <v/>
      </c>
      <c r="G52" s="48" t="str">
        <f>IF('6. Excess Costs'!A19="","",'6. Excess Costs'!T19)</f>
        <v/>
      </c>
    </row>
    <row r="53" spans="1:7" ht="25.5" x14ac:dyDescent="0.2">
      <c r="A53" s="38">
        <f>IF(B53="","",MAX(A$1:A52)+1)</f>
        <v>22</v>
      </c>
      <c r="B53" s="32" t="str">
        <f>IF('7. IDEA State Grants'!A4="","",'7. IDEA State Grants'!A4)</f>
        <v>Develop a timeline and plan for timely submission of IDEA Part B state grant application.</v>
      </c>
      <c r="C53" s="34" t="str">
        <f>IF('7. IDEA State Grants'!A4="","","IDEA State Grants")</f>
        <v>IDEA State Grants</v>
      </c>
      <c r="D53" s="48">
        <f>IF('7. IDEA State Grants'!A4="","",'7. IDEA State Grants'!K4)</f>
        <v>36861</v>
      </c>
      <c r="E53" s="48">
        <f>IF('7. IDEA State Grants'!A4="","",'7. IDEA State Grants'!N4)</f>
        <v>36923</v>
      </c>
      <c r="F53" s="48">
        <f>IF('7. IDEA State Grants'!A4="","",'7. IDEA State Grants'!Q4)</f>
        <v>36923</v>
      </c>
      <c r="G53" s="48" t="str">
        <f>IF('7. IDEA State Grants'!A4="","",'7. IDEA State Grants'!T4)</f>
        <v/>
      </c>
    </row>
    <row r="54" spans="1:7" ht="38.25" x14ac:dyDescent="0.2">
      <c r="A54" s="38">
        <f>IF(B54="","",MAX(A$1:A53)+1)</f>
        <v>23</v>
      </c>
      <c r="B54" s="32" t="str">
        <f>IF('7. IDEA State Grants'!A5="","",'7. IDEA State Grants'!A5)</f>
        <v>Determine the amount of IDEA Part B grant to reserve for state set-aside, and plan how funds for other state-level activities will be budgeted.</v>
      </c>
      <c r="C54" s="34" t="str">
        <f>IF('7. IDEA State Grants'!A5="","","IDEA State Grants")</f>
        <v>IDEA State Grants</v>
      </c>
      <c r="D54" s="48">
        <f>IF('7. IDEA State Grants'!A5="","",'7. IDEA State Grants'!K5)</f>
        <v>36861</v>
      </c>
      <c r="E54" s="48">
        <f>IF('7. IDEA State Grants'!A5="","",'7. IDEA State Grants'!N5)</f>
        <v>36923</v>
      </c>
      <c r="F54" s="48">
        <f>IF('7. IDEA State Grants'!A5="","",'7. IDEA State Grants'!Q5)</f>
        <v>36923</v>
      </c>
      <c r="G54" s="48" t="str">
        <f>IF('7. IDEA State Grants'!A5="","",'7. IDEA State Grants'!T5)</f>
        <v/>
      </c>
    </row>
    <row r="55" spans="1:7" ht="25.5" x14ac:dyDescent="0.2">
      <c r="A55" s="38">
        <f>IF(B55="","",MAX(A$1:A54)+1)</f>
        <v>24</v>
      </c>
      <c r="B55" s="32" t="str">
        <f>IF('7. IDEA State Grants'!A6="","",'7. IDEA State Grants'!A6)</f>
        <v>Decide whether to use IDEA high cost fund. Also see “IDEA High Cost Fund (Opt)” tab.</v>
      </c>
      <c r="C55" s="34" t="str">
        <f>IF('7. IDEA State Grants'!A6="","","IDEA State Grants")</f>
        <v>IDEA State Grants</v>
      </c>
      <c r="D55" s="48">
        <f>IF('7. IDEA State Grants'!A6="","",'7. IDEA State Grants'!K6)</f>
        <v>36861</v>
      </c>
      <c r="E55" s="48">
        <f>IF('7. IDEA State Grants'!A6="","",'7. IDEA State Grants'!N6)</f>
        <v>36923</v>
      </c>
      <c r="F55" s="48">
        <f>IF('7. IDEA State Grants'!A6="","",'7. IDEA State Grants'!Q6)</f>
        <v>36923</v>
      </c>
      <c r="G55" s="48" t="str">
        <f>IF('7. IDEA State Grants'!A6="","",'7. IDEA State Grants'!T6)</f>
        <v/>
      </c>
    </row>
    <row r="56" spans="1:7" ht="38.25" x14ac:dyDescent="0.2">
      <c r="A56" s="38">
        <f>IF(B56="","",MAX(A$1:A55)+1)</f>
        <v>25</v>
      </c>
      <c r="B56" s="32" t="str">
        <f>IF('7. IDEA State Grants'!A7="","",'7. IDEA State Grants'!A7)</f>
        <v>Gather information for Section V (Maintenance of State Financial Support) of the state grant application from SEA and other state agency sources. Also see “MFS” tab.</v>
      </c>
      <c r="C56" s="34" t="str">
        <f>IF('7. IDEA State Grants'!A7="","","IDEA State Grants")</f>
        <v>IDEA State Grants</v>
      </c>
      <c r="D56" s="48">
        <f>IF('7. IDEA State Grants'!A7="","",'7. IDEA State Grants'!K7)</f>
        <v>36861</v>
      </c>
      <c r="E56" s="48">
        <f>IF('7. IDEA State Grants'!A7="","",'7. IDEA State Grants'!N7)</f>
        <v>36923</v>
      </c>
      <c r="F56" s="48">
        <f>IF('7. IDEA State Grants'!A7="","",'7. IDEA State Grants'!Q7)</f>
        <v>36923</v>
      </c>
      <c r="G56" s="48" t="str">
        <f>IF('7. IDEA State Grants'!A7="","",'7. IDEA State Grants'!T7)</f>
        <v/>
      </c>
    </row>
    <row r="57" spans="1:7" ht="25.5" x14ac:dyDescent="0.2">
      <c r="A57" s="38">
        <f>IF(B57="","",MAX(A$1:A56)+1)</f>
        <v>26</v>
      </c>
      <c r="B57" s="32" t="str">
        <f>IF('7. IDEA State Grants'!A8="","",'7. IDEA State Grants'!A8)</f>
        <v>Plan timeline for publication of 60-day notice and 30-day public comment.</v>
      </c>
      <c r="C57" s="34" t="str">
        <f>IF('7. IDEA State Grants'!A8="","","IDEA State Grants")</f>
        <v>IDEA State Grants</v>
      </c>
      <c r="D57" s="48">
        <f>IF('7. IDEA State Grants'!A8="","",'7. IDEA State Grants'!K8)</f>
        <v>36861</v>
      </c>
      <c r="E57" s="48">
        <f>IF('7. IDEA State Grants'!A8="","",'7. IDEA State Grants'!N8)</f>
        <v>36923</v>
      </c>
      <c r="F57" s="48">
        <f>IF('7. IDEA State Grants'!A8="","",'7. IDEA State Grants'!Q8)</f>
        <v>36923</v>
      </c>
      <c r="G57" s="48" t="str">
        <f>IF('7. IDEA State Grants'!A8="","",'7. IDEA State Grants'!T8)</f>
        <v/>
      </c>
    </row>
    <row r="58" spans="1:7" ht="25.5" x14ac:dyDescent="0.2">
      <c r="A58" s="38">
        <f>IF(B58="","",MAX(A$1:A57)+1)</f>
        <v>27</v>
      </c>
      <c r="B58" s="32" t="str">
        <f>IF('7. IDEA State Grants'!A9="","",'7. IDEA State Grants'!A9)</f>
        <v>Fill out new grant application, including all attachments and interactive spreadsheet.</v>
      </c>
      <c r="C58" s="34" t="str">
        <f>IF('7. IDEA State Grants'!A9="","","IDEA State Grants")</f>
        <v>IDEA State Grants</v>
      </c>
      <c r="D58" s="48">
        <f>IF('7. IDEA State Grants'!A9="","",'7. IDEA State Grants'!K9)</f>
        <v>36892</v>
      </c>
      <c r="E58" s="48">
        <f>IF('7. IDEA State Grants'!A9="","",'7. IDEA State Grants'!N9)</f>
        <v>36923</v>
      </c>
      <c r="F58" s="48">
        <f>IF('7. IDEA State Grants'!A9="","",'7. IDEA State Grants'!Q9)</f>
        <v>36923</v>
      </c>
      <c r="G58" s="48" t="str">
        <f>IF('7. IDEA State Grants'!A9="","",'7. IDEA State Grants'!T9)</f>
        <v/>
      </c>
    </row>
    <row r="59" spans="1:7" x14ac:dyDescent="0.2">
      <c r="A59" s="38">
        <f>IF(B59="","",MAX(A$1:A58)+1)</f>
        <v>28</v>
      </c>
      <c r="B59" s="32" t="str">
        <f>IF('7. IDEA State Grants'!A10="","",'7. IDEA State Grants'!A10)</f>
        <v>Post for 60-day public notice period.</v>
      </c>
      <c r="C59" s="34" t="str">
        <f>IF('7. IDEA State Grants'!A10="","","IDEA State Grants")</f>
        <v>IDEA State Grants</v>
      </c>
      <c r="D59" s="48">
        <f>IF('7. IDEA State Grants'!A10="","",'7. IDEA State Grants'!K10)</f>
        <v>36951</v>
      </c>
      <c r="E59" s="48">
        <f>IF('7. IDEA State Grants'!A10="","",'7. IDEA State Grants'!N10)</f>
        <v>37012</v>
      </c>
      <c r="F59" s="48">
        <f>IF('7. IDEA State Grants'!A10="","",'7. IDEA State Grants'!Q10)</f>
        <v>37012</v>
      </c>
      <c r="G59" s="48" t="str">
        <f>IF('7. IDEA State Grants'!A10="","",'7. IDEA State Grants'!T10)</f>
        <v/>
      </c>
    </row>
    <row r="60" spans="1:7" x14ac:dyDescent="0.2">
      <c r="A60" s="38">
        <f>IF(B60="","",MAX(A$1:A59)+1)</f>
        <v>29</v>
      </c>
      <c r="B60" s="32" t="str">
        <f>IF('7. IDEA State Grants'!A11="","",'7. IDEA State Grants'!A11)</f>
        <v>Accept comments for 30-day public comment period.</v>
      </c>
      <c r="C60" s="34" t="str">
        <f>IF('7. IDEA State Grants'!A11="","","IDEA State Grants")</f>
        <v>IDEA State Grants</v>
      </c>
      <c r="D60" s="48">
        <f>IF('7. IDEA State Grants'!A11="","",'7. IDEA State Grants'!K11)</f>
        <v>36951</v>
      </c>
      <c r="E60" s="48">
        <f>IF('7. IDEA State Grants'!A11="","",'7. IDEA State Grants'!N11)</f>
        <v>37012</v>
      </c>
      <c r="F60" s="48">
        <f>IF('7. IDEA State Grants'!A11="","",'7. IDEA State Grants'!Q11)</f>
        <v>37012</v>
      </c>
      <c r="G60" s="48" t="str">
        <f>IF('7. IDEA State Grants'!A11="","",'7. IDEA State Grants'!T11)</f>
        <v/>
      </c>
    </row>
    <row r="61" spans="1:7" ht="25.5" x14ac:dyDescent="0.2">
      <c r="A61" s="38">
        <f>IF(B61="","",MAX(A$1:A60)+1)</f>
        <v>30</v>
      </c>
      <c r="B61" s="32" t="str">
        <f>IF('7. IDEA State Grants'!A12="","",'7. IDEA State Grants'!A12)</f>
        <v>Revise/finalize application and spreadsheet and obtain signatures.</v>
      </c>
      <c r="C61" s="34" t="str">
        <f>IF('7. IDEA State Grants'!A12="","","IDEA State Grants")</f>
        <v>IDEA State Grants</v>
      </c>
      <c r="D61" s="48">
        <f>IF('7. IDEA State Grants'!A12="","",'7. IDEA State Grants'!K12)</f>
        <v>36982</v>
      </c>
      <c r="E61" s="48">
        <f>IF('7. IDEA State Grants'!A12="","",'7. IDEA State Grants'!N12)</f>
        <v>37012</v>
      </c>
      <c r="F61" s="48">
        <f>IF('7. IDEA State Grants'!A12="","",'7. IDEA State Grants'!Q12)</f>
        <v>37012</v>
      </c>
      <c r="G61" s="48" t="str">
        <f>IF('7. IDEA State Grants'!A12="","",'7. IDEA State Grants'!T12)</f>
        <v/>
      </c>
    </row>
    <row r="62" spans="1:7" ht="38.25" x14ac:dyDescent="0.2">
      <c r="A62" s="38">
        <f>IF(B62="","",MAX(A$1:A61)+1)</f>
        <v>31</v>
      </c>
      <c r="B62" s="32" t="str">
        <f>IF('7. IDEA State Grants'!A13="","",'7. IDEA State Grants'!A13)</f>
        <v>Consider required prior approvals (e.g., equipment or construction requests) and submit requests to OSEP with the application or as a separate submission.</v>
      </c>
      <c r="C62" s="34" t="str">
        <f>IF('7. IDEA State Grants'!A13="","","IDEA State Grants")</f>
        <v>IDEA State Grants</v>
      </c>
      <c r="D62" s="48">
        <f>IF('7. IDEA State Grants'!A13="","",'7. IDEA State Grants'!K13)</f>
        <v>36951</v>
      </c>
      <c r="E62" s="48">
        <f>IF('7. IDEA State Grants'!A13="","",'7. IDEA State Grants'!N13)</f>
        <v>37012</v>
      </c>
      <c r="F62" s="48">
        <f>IF('7. IDEA State Grants'!A13="","",'7. IDEA State Grants'!Q13)</f>
        <v>37012</v>
      </c>
      <c r="G62" s="48" t="str">
        <f>IF('7. IDEA State Grants'!A13="","",'7. IDEA State Grants'!T13)</f>
        <v/>
      </c>
    </row>
    <row r="63" spans="1:7" x14ac:dyDescent="0.2">
      <c r="A63" s="38">
        <f>IF(B63="","",MAX(A$1:A62)+1)</f>
        <v>32</v>
      </c>
      <c r="B63" s="32" t="str">
        <f>IF('7. IDEA State Grants'!A14="","",'7. IDEA State Grants'!A14)</f>
        <v xml:space="preserve">Submit Part B state grant application. </v>
      </c>
      <c r="C63" s="34" t="str">
        <f>IF('7. IDEA State Grants'!A14="","","IDEA State Grants")</f>
        <v>IDEA State Grants</v>
      </c>
      <c r="D63" s="48" t="str">
        <f>IF('7. IDEA State Grants'!A14="","",'7. IDEA State Grants'!K14)</f>
        <v/>
      </c>
      <c r="E63" s="48" t="str">
        <f>IF('7. IDEA State Grants'!A14="","",'7. IDEA State Grants'!N14)</f>
        <v/>
      </c>
      <c r="F63" s="48" t="str">
        <f>IF('7. IDEA State Grants'!A14="","",'7. IDEA State Grants'!Q14)</f>
        <v/>
      </c>
      <c r="G63" s="48">
        <f>IF('7. IDEA State Grants'!A14="","",'7. IDEA State Grants'!T14)</f>
        <v>37012</v>
      </c>
    </row>
    <row r="64" spans="1:7" ht="25.5" x14ac:dyDescent="0.2">
      <c r="A64" s="38">
        <f>IF(B64="","",MAX(A$1:A63)+1)</f>
        <v>33</v>
      </c>
      <c r="B64" s="32" t="str">
        <f>IF('7. IDEA State Grants'!A15="","",'7. IDEA State Grants'!A15)</f>
        <v>Submit to OSEP the hard copy grant application with a "wet" signature</v>
      </c>
      <c r="C64" s="34" t="str">
        <f>IF('7. IDEA State Grants'!A15="","","IDEA State Grants")</f>
        <v>IDEA State Grants</v>
      </c>
      <c r="D64" s="48" t="str">
        <f>IF('7. IDEA State Grants'!A15="","",'7. IDEA State Grants'!K15)</f>
        <v/>
      </c>
      <c r="E64" s="48" t="str">
        <f>IF('7. IDEA State Grants'!A15="","",'7. IDEA State Grants'!N15)</f>
        <v/>
      </c>
      <c r="F64" s="48" t="str">
        <f>IF('7. IDEA State Grants'!A15="","",'7. IDEA State Grants'!Q15)</f>
        <v/>
      </c>
      <c r="G64" s="48">
        <f>IF('7. IDEA State Grants'!A15="","",'7. IDEA State Grants'!T15)</f>
        <v>36739</v>
      </c>
    </row>
    <row r="65" spans="1:7" x14ac:dyDescent="0.2">
      <c r="A65" s="38">
        <f>IF(B65="","",MAX(A$1:A64)+1)</f>
        <v>34</v>
      </c>
      <c r="B65" s="32" t="str">
        <f>IF('7. IDEA State Grants'!A16="","",'7. IDEA State Grants'!A16)</f>
        <v>Begin IDEA Part B grant year.</v>
      </c>
      <c r="C65" s="34" t="str">
        <f>IF('7. IDEA State Grants'!A16="","","IDEA State Grants")</f>
        <v>IDEA State Grants</v>
      </c>
      <c r="D65" s="48" t="str">
        <f>IF('7. IDEA State Grants'!A16="","",'7. IDEA State Grants'!K16)</f>
        <v/>
      </c>
      <c r="E65" s="48" t="str">
        <f>IF('7. IDEA State Grants'!A16="","",'7. IDEA State Grants'!N16)</f>
        <v/>
      </c>
      <c r="F65" s="48" t="str">
        <f>IF('7. IDEA State Grants'!A16="","",'7. IDEA State Grants'!Q16)</f>
        <v/>
      </c>
      <c r="G65" s="48">
        <f>IF('7. IDEA State Grants'!A16="","",'7. IDEA State Grants'!T16)</f>
        <v>36708</v>
      </c>
    </row>
    <row r="66" spans="1:7" ht="25.5" x14ac:dyDescent="0.2">
      <c r="A66" s="38">
        <f>IF(B66="","",MAX(A$1:A65)+1)</f>
        <v>35</v>
      </c>
      <c r="B66" s="32" t="str">
        <f>IF('7. IDEA State Grants'!A17="","",'7. IDEA State Grants'!A17)</f>
        <v>Obligate expiring IDEA Part B grant funds (by September 30 at the end of the 27-month obligation period).</v>
      </c>
      <c r="C66" s="34" t="str">
        <f>IF('7. IDEA State Grants'!A17="","","IDEA State Grants")</f>
        <v>IDEA State Grants</v>
      </c>
      <c r="D66" s="48">
        <f>IF('7. IDEA State Grants'!A17="","",'7. IDEA State Grants'!K17)</f>
        <v>37043</v>
      </c>
      <c r="E66" s="48">
        <f>IF('7. IDEA State Grants'!A17="","",'7. IDEA State Grants'!N17)</f>
        <v>36770</v>
      </c>
      <c r="F66" s="48">
        <f>IF('7. IDEA State Grants'!A17="","",'7. IDEA State Grants'!Q17)</f>
        <v>36770</v>
      </c>
      <c r="G66" s="48">
        <f>IF('7. IDEA State Grants'!A17="","",'7. IDEA State Grants'!T17)</f>
        <v>36770</v>
      </c>
    </row>
    <row r="67" spans="1:7" ht="38.25" x14ac:dyDescent="0.2">
      <c r="A67" s="38">
        <f>IF(B67="","",MAX(A$1:A66)+1)</f>
        <v>36</v>
      </c>
      <c r="B67" s="32" t="str">
        <f>IF('7. IDEA State Grants'!A18="","",'7. IDEA State Grants'!A18)</f>
        <v>Subrecipients liquidate expiring IDEA Part B subgrant funds and submit required reports no later than 90 calendar days after the end of the period of performance.</v>
      </c>
      <c r="C67" s="34" t="str">
        <f>IF('7. IDEA State Grants'!A18="","","IDEA State Grants")</f>
        <v>IDEA State Grants</v>
      </c>
      <c r="D67" s="48" t="str">
        <f>IF('7. IDEA State Grants'!A18="","",'7. IDEA State Grants'!K18)</f>
        <v/>
      </c>
      <c r="E67" s="48" t="str">
        <f>IF('7. IDEA State Grants'!A18="","",'7. IDEA State Grants'!N18)</f>
        <v/>
      </c>
      <c r="F67" s="48" t="str">
        <f>IF('7. IDEA State Grants'!A18="","",'7. IDEA State Grants'!Q18)</f>
        <v/>
      </c>
      <c r="G67" s="48">
        <f>IF('7. IDEA State Grants'!A18="","",'7. IDEA State Grants'!T18)</f>
        <v>36861</v>
      </c>
    </row>
    <row r="68" spans="1:7" ht="25.5" x14ac:dyDescent="0.2">
      <c r="A68" s="38">
        <f>IF(B68="","",MAX(A$1:A67)+1)</f>
        <v>37</v>
      </c>
      <c r="B68" s="32" t="str">
        <f>IF('7. IDEA State Grants'!A19="","",'7. IDEA State Grants'!A19)</f>
        <v>Liquidate expiring IDEA Part B grant funds (by January 28 at the end of the 120-day liquidation period).</v>
      </c>
      <c r="C68" s="34" t="str">
        <f>IF('7. IDEA State Grants'!A19="","","IDEA State Grants")</f>
        <v>IDEA State Grants</v>
      </c>
      <c r="D68" s="48" t="str">
        <f>IF('7. IDEA State Grants'!A19="","",'7. IDEA State Grants'!K19)</f>
        <v/>
      </c>
      <c r="E68" s="48" t="str">
        <f>IF('7. IDEA State Grants'!A19="","",'7. IDEA State Grants'!N19)</f>
        <v/>
      </c>
      <c r="F68" s="48" t="str">
        <f>IF('7. IDEA State Grants'!A19="","",'7. IDEA State Grants'!Q19)</f>
        <v/>
      </c>
      <c r="G68" s="48">
        <f>IF('7. IDEA State Grants'!A19="","",'7. IDEA State Grants'!T19)</f>
        <v>36892</v>
      </c>
    </row>
    <row r="69" spans="1:7" ht="25.5" x14ac:dyDescent="0.2">
      <c r="A69" s="38">
        <f>IF(B69="","",MAX(A$1:A68)+1)</f>
        <v>38</v>
      </c>
      <c r="B69" s="32" t="str">
        <f>IF('7. IDEA State Grants'!A20="","",'7. IDEA State Grants'!A20)</f>
        <v>Submit to ED all final reports no later than 120 days after the end of the period of performance.</v>
      </c>
      <c r="C69" s="34" t="str">
        <f>IF('7. IDEA State Grants'!A20="","","IDEA State Grants")</f>
        <v>IDEA State Grants</v>
      </c>
      <c r="D69" s="48" t="str">
        <f>IF('7. IDEA State Grants'!A20="","",'7. IDEA State Grants'!K20)</f>
        <v/>
      </c>
      <c r="E69" s="48" t="str">
        <f>IF('7. IDEA State Grants'!A20="","",'7. IDEA State Grants'!N20)</f>
        <v/>
      </c>
      <c r="F69" s="48" t="str">
        <f>IF('7. IDEA State Grants'!A20="","",'7. IDEA State Grants'!Q20)</f>
        <v/>
      </c>
      <c r="G69" s="48">
        <f>IF('7. IDEA State Grants'!A20="","",'7. IDEA State Grants'!T20)</f>
        <v>36892</v>
      </c>
    </row>
    <row r="70" spans="1:7" x14ac:dyDescent="0.2">
      <c r="A70" s="38" t="str">
        <f>IF(B70="","",MAX(A$1:A69)+1)</f>
        <v/>
      </c>
      <c r="B70" s="32" t="str">
        <f>IF('7. IDEA State Grants'!A21="","",'7. IDEA State Grants'!A21)</f>
        <v/>
      </c>
      <c r="C70" s="34" t="str">
        <f>IF('7. IDEA State Grants'!A21="","","IDEA State Grants")</f>
        <v/>
      </c>
      <c r="D70" s="48" t="str">
        <f>IF('7. IDEA State Grants'!A21="","",'7. IDEA State Grants'!K21)</f>
        <v/>
      </c>
      <c r="E70" s="48" t="str">
        <f>IF('7. IDEA State Grants'!A21="","",'7. IDEA State Grants'!N21)</f>
        <v/>
      </c>
      <c r="F70" s="48" t="str">
        <f>IF('7. IDEA State Grants'!A21="","",'7. IDEA State Grants'!Q21)</f>
        <v/>
      </c>
      <c r="G70" s="48" t="str">
        <f>IF('7. IDEA State Grants'!A21="","",'7. IDEA State Grants'!T21)</f>
        <v/>
      </c>
    </row>
    <row r="71" spans="1:7" x14ac:dyDescent="0.2">
      <c r="A71" s="38" t="str">
        <f>IF(B71="","",MAX(A$1:A70)+1)</f>
        <v/>
      </c>
      <c r="B71" s="32" t="str">
        <f>IF('7. IDEA State Grants'!A22="","",'7. IDEA State Grants'!A22)</f>
        <v/>
      </c>
      <c r="C71" s="34" t="str">
        <f>IF('7. IDEA State Grants'!A22="","","IDEA State Grants")</f>
        <v/>
      </c>
      <c r="D71" s="48" t="str">
        <f>IF('7. IDEA State Grants'!A22="","",'7. IDEA State Grants'!K22)</f>
        <v/>
      </c>
      <c r="E71" s="48" t="str">
        <f>IF('7. IDEA State Grants'!A22="","",'7. IDEA State Grants'!N22)</f>
        <v/>
      </c>
      <c r="F71" s="48" t="str">
        <f>IF('7. IDEA State Grants'!A22="","",'7. IDEA State Grants'!Q22)</f>
        <v/>
      </c>
      <c r="G71" s="48" t="str">
        <f>IF('7. IDEA State Grants'!A22="","",'7. IDEA State Grants'!T22)</f>
        <v/>
      </c>
    </row>
    <row r="72" spans="1:7" x14ac:dyDescent="0.2">
      <c r="A72" s="38" t="str">
        <f>IF(B72="","",MAX(A$1:A71)+1)</f>
        <v/>
      </c>
      <c r="B72" s="32" t="str">
        <f>IF('7. IDEA State Grants'!A23="","",'7. IDEA State Grants'!A23)</f>
        <v/>
      </c>
      <c r="C72" s="34" t="str">
        <f>IF('7. IDEA State Grants'!A23="","","IDEA State Grants")</f>
        <v/>
      </c>
      <c r="D72" s="48" t="str">
        <f>IF('7. IDEA State Grants'!A23="","",'7. IDEA State Grants'!K23)</f>
        <v/>
      </c>
      <c r="E72" s="48" t="str">
        <f>IF('7. IDEA State Grants'!A23="","",'7. IDEA State Grants'!N23)</f>
        <v/>
      </c>
      <c r="F72" s="48" t="str">
        <f>IF('7. IDEA State Grants'!A23="","",'7. IDEA State Grants'!Q23)</f>
        <v/>
      </c>
      <c r="G72" s="48" t="str">
        <f>IF('7. IDEA State Grants'!A23="","",'7. IDEA State Grants'!T23)</f>
        <v/>
      </c>
    </row>
    <row r="73" spans="1:7" x14ac:dyDescent="0.2">
      <c r="A73" s="38" t="str">
        <f>IF(B73="","",MAX(A$1:A72)+1)</f>
        <v/>
      </c>
      <c r="B73" s="32" t="str">
        <f>IF('7. IDEA State Grants'!A24="","",'7. IDEA State Grants'!A24)</f>
        <v/>
      </c>
      <c r="C73" s="34" t="str">
        <f>IF('7. IDEA State Grants'!A24="","","IDEA State Grants")</f>
        <v/>
      </c>
      <c r="D73" s="48" t="str">
        <f>IF('7. IDEA State Grants'!A24="","",'7. IDEA State Grants'!K24)</f>
        <v/>
      </c>
      <c r="E73" s="48" t="str">
        <f>IF('7. IDEA State Grants'!A24="","",'7. IDEA State Grants'!N24)</f>
        <v/>
      </c>
      <c r="F73" s="48" t="str">
        <f>IF('7. IDEA State Grants'!A24="","",'7. IDEA State Grants'!Q24)</f>
        <v/>
      </c>
      <c r="G73" s="48" t="str">
        <f>IF('7. IDEA State Grants'!A24="","",'7. IDEA State Grants'!T24)</f>
        <v/>
      </c>
    </row>
    <row r="74" spans="1:7" x14ac:dyDescent="0.2">
      <c r="A74" s="38" t="str">
        <f>IF(B74="","",MAX(A$1:A73)+1)</f>
        <v/>
      </c>
      <c r="B74" s="32" t="str">
        <f>IF('7. IDEA State Grants'!A25="","",'7. IDEA State Grants'!A25)</f>
        <v/>
      </c>
      <c r="C74" s="34" t="str">
        <f>IF('7. IDEA State Grants'!A25="","","IDEA State Grants")</f>
        <v/>
      </c>
      <c r="D74" s="48" t="str">
        <f>IF('7. IDEA State Grants'!A25="","",'7. IDEA State Grants'!K25)</f>
        <v/>
      </c>
      <c r="E74" s="48" t="str">
        <f>IF('7. IDEA State Grants'!A25="","",'7. IDEA State Grants'!N25)</f>
        <v/>
      </c>
      <c r="F74" s="48" t="str">
        <f>IF('7. IDEA State Grants'!A25="","",'7. IDEA State Grants'!Q25)</f>
        <v/>
      </c>
      <c r="G74" s="48" t="str">
        <f>IF('7. IDEA State Grants'!A25="","",'7. IDEA State Grants'!T25)</f>
        <v/>
      </c>
    </row>
    <row r="75" spans="1:7" x14ac:dyDescent="0.2">
      <c r="A75" s="38" t="str">
        <f>IF(B75="","",MAX(A$1:A74)+1)</f>
        <v/>
      </c>
      <c r="B75" s="32" t="str">
        <f>IF('7. IDEA State Grants'!A26="","",'7. IDEA State Grants'!A26)</f>
        <v/>
      </c>
      <c r="C75" s="34" t="str">
        <f>IF('7. IDEA State Grants'!A26="","","IDEA State Grants")</f>
        <v/>
      </c>
      <c r="D75" s="48" t="str">
        <f>IF('7. IDEA State Grants'!A26="","",'7. IDEA State Grants'!K26)</f>
        <v/>
      </c>
      <c r="E75" s="48" t="str">
        <f>IF('7. IDEA State Grants'!A26="","",'7. IDEA State Grants'!N26)</f>
        <v/>
      </c>
      <c r="F75" s="48" t="str">
        <f>IF('7. IDEA State Grants'!A26="","",'7. IDEA State Grants'!Q26)</f>
        <v/>
      </c>
      <c r="G75" s="48" t="str">
        <f>IF('7. IDEA State Grants'!A26="","",'7. IDEA State Grants'!T26)</f>
        <v/>
      </c>
    </row>
    <row r="76" spans="1:7" x14ac:dyDescent="0.2">
      <c r="A76" s="38" t="str">
        <f>IF(B76="","",MAX(A$1:A75)+1)</f>
        <v/>
      </c>
      <c r="B76" s="32" t="str">
        <f>IF('7. IDEA State Grants'!A27="","",'7. IDEA State Grants'!A27)</f>
        <v/>
      </c>
      <c r="C76" s="34" t="str">
        <f>IF('7. IDEA State Grants'!A27="","","IDEA State Grants")</f>
        <v/>
      </c>
      <c r="D76" s="48" t="str">
        <f>IF('7. IDEA State Grants'!A27="","",'7. IDEA State Grants'!K27)</f>
        <v/>
      </c>
      <c r="E76" s="48" t="str">
        <f>IF('7. IDEA State Grants'!A27="","",'7. IDEA State Grants'!N27)</f>
        <v/>
      </c>
      <c r="F76" s="48" t="str">
        <f>IF('7. IDEA State Grants'!A27="","",'7. IDEA State Grants'!Q27)</f>
        <v/>
      </c>
      <c r="G76" s="48" t="str">
        <f>IF('7. IDEA State Grants'!A27="","",'7. IDEA State Grants'!T27)</f>
        <v/>
      </c>
    </row>
    <row r="77" spans="1:7" ht="51" x14ac:dyDescent="0.2">
      <c r="A77" s="38">
        <f>IF(B77="","",MAX(A$1:A76)+1)</f>
        <v>39</v>
      </c>
      <c r="B77" s="32" t="str">
        <f>IF('8. LEA MOE'!A4="","",'8. LEA MOE'!A4)</f>
        <v>For compliance standard for previous fiscal year: review and revise, as necessary, notification memo, LEA MOE Compliance Calculator, and other materials for LEA MOE compliance with IDEA funds.</v>
      </c>
      <c r="C77" s="34" t="str">
        <f>IF('8. LEA MOE'!A4="","","LEA MOE")</f>
        <v>LEA MOE</v>
      </c>
      <c r="D77" s="48">
        <f>IF('8. LEA MOE'!A4="","",'8. LEA MOE'!K4)</f>
        <v>36708</v>
      </c>
      <c r="E77" s="48">
        <f>IF('8. LEA MOE'!A4="","",'8. LEA MOE'!N4)</f>
        <v>36739</v>
      </c>
      <c r="F77" s="48">
        <f>IF('8. LEA MOE'!A4="","",'8. LEA MOE'!Q4)</f>
        <v>36739</v>
      </c>
      <c r="G77" s="48" t="str">
        <f>IF('8. LEA MOE'!A4="","",'8. LEA MOE'!T4)</f>
        <v/>
      </c>
    </row>
    <row r="78" spans="1:7" ht="25.5" x14ac:dyDescent="0.2">
      <c r="A78" s="38">
        <f>IF(B78="","",MAX(A$1:A77)+1)</f>
        <v>40</v>
      </c>
      <c r="B78" s="32" t="str">
        <f>IF('8. LEA MOE'!A5="","",'8. LEA MOE'!A5)</f>
        <v>Review and/or monitor LEAs for compliance and provide individual TA to LEA staff upon request.</v>
      </c>
      <c r="C78" s="34" t="str">
        <f>IF('8. LEA MOE'!A5="","","LEA MOE")</f>
        <v>LEA MOE</v>
      </c>
      <c r="D78" s="48">
        <f>IF('8. LEA MOE'!A5="","",'8. LEA MOE'!K5)</f>
        <v>36739</v>
      </c>
      <c r="E78" s="48">
        <f>IF('8. LEA MOE'!A5="","",'8. LEA MOE'!N5)</f>
        <v>36831</v>
      </c>
      <c r="F78" s="48">
        <f>IF('8. LEA MOE'!A5="","",'8. LEA MOE'!Q5)</f>
        <v>36831</v>
      </c>
      <c r="G78" s="48" t="str">
        <f>IF('8. LEA MOE'!A5="","",'8. LEA MOE'!T5)</f>
        <v/>
      </c>
    </row>
    <row r="79" spans="1:7" ht="25.5" x14ac:dyDescent="0.2">
      <c r="A79" s="38">
        <f>IF(B79="","",MAX(A$1:A78)+1)</f>
        <v>41</v>
      </c>
      <c r="B79" s="32" t="str">
        <f>IF('8. LEA MOE'!A6="","",'8. LEA MOE'!A6)</f>
        <v xml:space="preserve">Notify each LEA of the state’s decision regarding the LEA’s MOE compliance. </v>
      </c>
      <c r="C79" s="34" t="str">
        <f>IF('8. LEA MOE'!A6="","","LEA MOE")</f>
        <v>LEA MOE</v>
      </c>
      <c r="D79" s="48" t="str">
        <f>IF('8. LEA MOE'!A6="","",'8. LEA MOE'!K6)</f>
        <v/>
      </c>
      <c r="E79" s="48" t="str">
        <f>IF('8. LEA MOE'!A6="","",'8. LEA MOE'!N6)</f>
        <v/>
      </c>
      <c r="F79" s="48">
        <f>IF('8. LEA MOE'!A6="","",'8. LEA MOE'!Q6)</f>
        <v>36831</v>
      </c>
      <c r="G79" s="48" t="str">
        <f>IF('8. LEA MOE'!A6="","",'8. LEA MOE'!T6)</f>
        <v/>
      </c>
    </row>
    <row r="80" spans="1:7" ht="25.5" x14ac:dyDescent="0.2">
      <c r="A80" s="38">
        <f>IF(B80="","",MAX(A$1:A79)+1)</f>
        <v>42</v>
      </c>
      <c r="B80" s="32" t="str">
        <f>IF('8. LEA MOE'!A7="","",'8. LEA MOE'!A7)</f>
        <v>Collect all LEA MOE failure repayment amounts from LEAs, if required by SEA policy or procedure.</v>
      </c>
      <c r="C80" s="34" t="str">
        <f>IF('8. LEA MOE'!A7="","","LEA MOE")</f>
        <v>LEA MOE</v>
      </c>
      <c r="D80" s="48">
        <f>IF('8. LEA MOE'!A7="","",'8. LEA MOE'!K7)</f>
        <v>36831</v>
      </c>
      <c r="E80" s="48">
        <f>IF('8. LEA MOE'!A7="","",'8. LEA MOE'!N7)</f>
        <v>36923</v>
      </c>
      <c r="F80" s="48">
        <f>IF('8. LEA MOE'!A7="","",'8. LEA MOE'!Q7)</f>
        <v>36923</v>
      </c>
      <c r="G80" s="48" t="str">
        <f>IF('8. LEA MOE'!A7="","",'8. LEA MOE'!T7)</f>
        <v/>
      </c>
    </row>
    <row r="81" spans="1:7" ht="25.5" x14ac:dyDescent="0.2">
      <c r="A81" s="38">
        <f>IF(B81="","",MAX(A$1:A80)+1)</f>
        <v>43</v>
      </c>
      <c r="B81" s="32" t="str">
        <f>IF('8. LEA MOE'!A8="","",'8. LEA MOE'!A8)</f>
        <v xml:space="preserve">Submit all LEA MOE failure repayment amounts to the federal government according to the specified process. </v>
      </c>
      <c r="C81" s="34" t="str">
        <f>IF('8. LEA MOE'!A8="","","LEA MOE")</f>
        <v>LEA MOE</v>
      </c>
      <c r="D81" s="48" t="str">
        <f>IF('8. LEA MOE'!A8="","",'8. LEA MOE'!K8)</f>
        <v/>
      </c>
      <c r="E81" s="48" t="str">
        <f>IF('8. LEA MOE'!A8="","",'8. LEA MOE'!N8)</f>
        <v/>
      </c>
      <c r="F81" s="48">
        <f>IF('8. LEA MOE'!A8="","",'8. LEA MOE'!Q8)</f>
        <v>36951</v>
      </c>
      <c r="G81" s="48" t="str">
        <f>IF('8. LEA MOE'!A8="","",'8. LEA MOE'!T8)</f>
        <v/>
      </c>
    </row>
    <row r="82" spans="1:7" ht="63.75" x14ac:dyDescent="0.2">
      <c r="A82" s="38">
        <f>IF(B82="","",MAX(A$1:A81)+1)</f>
        <v>44</v>
      </c>
      <c r="B82" s="32" t="str">
        <f>IF('8. LEA MOE'!A9="","",'8. LEA MOE'!A9)</f>
        <v>For eligibility standard for subsequent fiscal year: review and revise, as necessary, notification memo, LEA MOE Eligibility Calculator, and LEA application (or other application/process containing LEA MOE eligibility information) for IDEA funds.</v>
      </c>
      <c r="C82" s="34" t="str">
        <f>IF('8. LEA MOE'!A9="","","LEA MOE")</f>
        <v>LEA MOE</v>
      </c>
      <c r="D82" s="48">
        <f>IF('8. LEA MOE'!A9="","",'8. LEA MOE'!K9)</f>
        <v>36951</v>
      </c>
      <c r="E82" s="48">
        <f>IF('8. LEA MOE'!A9="","",'8. LEA MOE'!N9)</f>
        <v>36982</v>
      </c>
      <c r="F82" s="48">
        <f>IF('8. LEA MOE'!A9="","",'8. LEA MOE'!Q9)</f>
        <v>36982</v>
      </c>
      <c r="G82" s="48" t="str">
        <f>IF('8. LEA MOE'!A9="","",'8. LEA MOE'!T9)</f>
        <v/>
      </c>
    </row>
    <row r="83" spans="1:7" ht="25.5" x14ac:dyDescent="0.2">
      <c r="A83" s="38">
        <f>IF(B83="","",MAX(A$1:A82)+1)</f>
        <v>45</v>
      </c>
      <c r="B83" s="32" t="str">
        <f>IF('8. LEA MOE'!A10="","",'8. LEA MOE'!A10)</f>
        <v xml:space="preserve">Notify all LEAs of application availability and submission deadline. </v>
      </c>
      <c r="C83" s="34" t="str">
        <f>IF('8. LEA MOE'!A10="","","LEA MOE")</f>
        <v>LEA MOE</v>
      </c>
      <c r="D83" s="48" t="str">
        <f>IF('8. LEA MOE'!A10="","",'8. LEA MOE'!K10)</f>
        <v/>
      </c>
      <c r="E83" s="48" t="str">
        <f>IF('8. LEA MOE'!A10="","",'8. LEA MOE'!N10)</f>
        <v/>
      </c>
      <c r="F83" s="48">
        <f>IF('8. LEA MOE'!A10="","",'8. LEA MOE'!Q10)</f>
        <v>36982</v>
      </c>
      <c r="G83" s="48" t="str">
        <f>IF('8. LEA MOE'!A10="","",'8. LEA MOE'!T10)</f>
        <v/>
      </c>
    </row>
    <row r="84" spans="1:7" ht="63.75" x14ac:dyDescent="0.2">
      <c r="A84" s="38">
        <f>IF(B84="","",MAX(A$1:A83)+1)</f>
        <v>46</v>
      </c>
      <c r="B84" s="32" t="str">
        <f>IF('8. LEA MOE'!A11="","",'8. LEA MOE'!A11)</f>
        <v>Review LEA applications and budgets for LEA MOE eligibility standard. Contact LEAs that have provided incomplete information or budgets indicating that the eligibility standard is not going to be met; advise these LEAs and provide TA.</v>
      </c>
      <c r="C84" s="34" t="str">
        <f>IF('8. LEA MOE'!A11="","","LEA MOE")</f>
        <v>LEA MOE</v>
      </c>
      <c r="D84" s="48">
        <f>IF('8. LEA MOE'!A11="","",'8. LEA MOE'!K11)</f>
        <v>36982</v>
      </c>
      <c r="E84" s="48">
        <f>IF('8. LEA MOE'!A11="","",'8. LEA MOE'!N11)</f>
        <v>37043</v>
      </c>
      <c r="F84" s="48">
        <f>IF('8. LEA MOE'!A11="","",'8. LEA MOE'!Q11)</f>
        <v>37043</v>
      </c>
      <c r="G84" s="48" t="str">
        <f>IF('8. LEA MOE'!A11="","",'8. LEA MOE'!T11)</f>
        <v/>
      </c>
    </row>
    <row r="85" spans="1:7" ht="51" x14ac:dyDescent="0.2">
      <c r="A85" s="38">
        <f>IF(B85="","",MAX(A$1:A84)+1)</f>
        <v>47</v>
      </c>
      <c r="B85" s="32" t="str">
        <f>IF('8. LEA MOE'!A12="","",'8. LEA MOE'!A12)</f>
        <v>In any year in which an LEA receives an increase in allocation, notify LEAs regarding potential eligibility/ineligibility for LEA MOE adjustment in the upcoming fiscal year.</v>
      </c>
      <c r="C85" s="34" t="str">
        <f>IF('8. LEA MOE'!A12="","","LEA MOE")</f>
        <v>LEA MOE</v>
      </c>
      <c r="D85" s="48" t="str">
        <f>IF('8. LEA MOE'!A12="","",'8. LEA MOE'!K12)</f>
        <v/>
      </c>
      <c r="E85" s="48" t="str">
        <f>IF('8. LEA MOE'!A12="","",'8. LEA MOE'!N12)</f>
        <v/>
      </c>
      <c r="F85" s="48">
        <f>IF('8. LEA MOE'!A12="","",'8. LEA MOE'!Q12)</f>
        <v>37043</v>
      </c>
      <c r="G85" s="48" t="str">
        <f>IF('8. LEA MOE'!A12="","",'8. LEA MOE'!T12)</f>
        <v/>
      </c>
    </row>
    <row r="86" spans="1:7" ht="38.25" x14ac:dyDescent="0.2">
      <c r="A86" s="38">
        <f>IF(B86="","",MAX(A$1:A85)+1)</f>
        <v>48</v>
      </c>
      <c r="B86" s="32" t="str">
        <f>IF('8. LEA MOE'!A13="","",'8. LEA MOE'!A13)</f>
        <v xml:space="preserve">Notify LEAs of subgrant approval, including LEA MOE eligibility standard decisions. Also see “Allocation of Subgrants” tab.  </v>
      </c>
      <c r="C86" s="34" t="str">
        <f>IF('8. LEA MOE'!A13="","","LEA MOE")</f>
        <v>LEA MOE</v>
      </c>
      <c r="D86" s="48" t="str">
        <f>IF('8. LEA MOE'!A13="","",'8. LEA MOE'!K13)</f>
        <v/>
      </c>
      <c r="E86" s="48" t="str">
        <f>IF('8. LEA MOE'!A13="","",'8. LEA MOE'!N13)</f>
        <v/>
      </c>
      <c r="F86" s="48">
        <f>IF('8. LEA MOE'!A13="","",'8. LEA MOE'!Q13)</f>
        <v>37043</v>
      </c>
      <c r="G86" s="48" t="str">
        <f>IF('8. LEA MOE'!A13="","",'8. LEA MOE'!T13)</f>
        <v/>
      </c>
    </row>
    <row r="87" spans="1:7" ht="25.5" x14ac:dyDescent="0.2">
      <c r="A87" s="38">
        <f>IF(B87="","",MAX(A$1:A86)+1)</f>
        <v>49</v>
      </c>
      <c r="B87" s="32" t="str">
        <f>IF('8. LEA MOE'!A14="","",'8. LEA MOE'!A14)</f>
        <v>Provide ongoing TA to LEAs, as needed, on compliance and/or eligibility.</v>
      </c>
      <c r="C87" s="34" t="str">
        <f>IF('8. LEA MOE'!A14="","","LEA MOE")</f>
        <v>LEA MOE</v>
      </c>
      <c r="D87" s="48">
        <f>IF('8. LEA MOE'!A14="","",'8. LEA MOE'!K14)</f>
        <v>36951</v>
      </c>
      <c r="E87" s="48">
        <f>IF('8. LEA MOE'!A14="","",'8. LEA MOE'!N14)</f>
        <v>36831</v>
      </c>
      <c r="F87" s="48">
        <f>IF('8. LEA MOE'!A14="","",'8. LEA MOE'!Q14)</f>
        <v>36831</v>
      </c>
      <c r="G87" s="48" t="str">
        <f>IF('8. LEA MOE'!A14="","",'8. LEA MOE'!T14)</f>
        <v/>
      </c>
    </row>
    <row r="88" spans="1:7" x14ac:dyDescent="0.2">
      <c r="A88" s="38" t="str">
        <f>IF(B88="","",MAX(A$1:A87)+1)</f>
        <v/>
      </c>
      <c r="B88" s="32" t="str">
        <f>IF('8. LEA MOE'!A15="","",'8. LEA MOE'!A15)</f>
        <v/>
      </c>
      <c r="C88" s="34" t="str">
        <f>IF('8. LEA MOE'!A15="","","LEA MOE")</f>
        <v/>
      </c>
      <c r="D88" s="48" t="str">
        <f>IF('8. LEA MOE'!A15="","",'8. LEA MOE'!K15)</f>
        <v/>
      </c>
      <c r="E88" s="48" t="str">
        <f>IF('8. LEA MOE'!A15="","",'8. LEA MOE'!N15)</f>
        <v/>
      </c>
      <c r="F88" s="48" t="str">
        <f>IF('8. LEA MOE'!A15="","",'8. LEA MOE'!Q15)</f>
        <v/>
      </c>
      <c r="G88" s="48" t="str">
        <f>IF('8. LEA MOE'!A15="","",'8. LEA MOE'!T15)</f>
        <v/>
      </c>
    </row>
    <row r="89" spans="1:7" x14ac:dyDescent="0.2">
      <c r="A89" s="38" t="str">
        <f>IF(B89="","",MAX(A$1:A88)+1)</f>
        <v/>
      </c>
      <c r="B89" s="32" t="str">
        <f>IF('8. LEA MOE'!A16="","",'8. LEA MOE'!A16)</f>
        <v/>
      </c>
      <c r="C89" s="34" t="str">
        <f>IF('8. LEA MOE'!A16="","","LEA MOE")</f>
        <v/>
      </c>
      <c r="D89" s="48" t="str">
        <f>IF('8. LEA MOE'!A16="","",'8. LEA MOE'!K16)</f>
        <v/>
      </c>
      <c r="E89" s="48" t="str">
        <f>IF('8. LEA MOE'!A16="","",'8. LEA MOE'!N16)</f>
        <v/>
      </c>
      <c r="F89" s="48" t="str">
        <f>IF('8. LEA MOE'!A16="","",'8. LEA MOE'!Q16)</f>
        <v/>
      </c>
      <c r="G89" s="48" t="str">
        <f>IF('8. LEA MOE'!A16="","",'8. LEA MOE'!T16)</f>
        <v/>
      </c>
    </row>
    <row r="90" spans="1:7" x14ac:dyDescent="0.2">
      <c r="A90" s="38" t="str">
        <f>IF(B90="","",MAX(A$1:A89)+1)</f>
        <v/>
      </c>
      <c r="B90" s="32" t="str">
        <f>IF('8. LEA MOE'!A17="","",'8. LEA MOE'!A17)</f>
        <v/>
      </c>
      <c r="C90" s="34" t="str">
        <f>IF('8. LEA MOE'!A17="","","LEA MOE")</f>
        <v/>
      </c>
      <c r="D90" s="48" t="str">
        <f>IF('8. LEA MOE'!A17="","",'8. LEA MOE'!K17)</f>
        <v/>
      </c>
      <c r="E90" s="48" t="str">
        <f>IF('8. LEA MOE'!A17="","",'8. LEA MOE'!N17)</f>
        <v/>
      </c>
      <c r="F90" s="48" t="str">
        <f>IF('8. LEA MOE'!A17="","",'8. LEA MOE'!Q17)</f>
        <v/>
      </c>
      <c r="G90" s="48" t="str">
        <f>IF('8. LEA MOE'!A17="","",'8. LEA MOE'!T17)</f>
        <v/>
      </c>
    </row>
    <row r="91" spans="1:7" x14ac:dyDescent="0.2">
      <c r="A91" s="38" t="str">
        <f>IF(B91="","",MAX(A$1:A90)+1)</f>
        <v/>
      </c>
      <c r="B91" s="32" t="str">
        <f>IF('8. LEA MOE'!A18="","",'8. LEA MOE'!A18)</f>
        <v/>
      </c>
      <c r="C91" s="34" t="str">
        <f>IF('8. LEA MOE'!A18="","","LEA MOE")</f>
        <v/>
      </c>
      <c r="D91" s="48" t="str">
        <f>IF('8. LEA MOE'!A18="","",'8. LEA MOE'!K18)</f>
        <v/>
      </c>
      <c r="E91" s="48" t="str">
        <f>IF('8. LEA MOE'!A18="","",'8. LEA MOE'!N18)</f>
        <v/>
      </c>
      <c r="F91" s="48" t="str">
        <f>IF('8. LEA MOE'!A18="","",'8. LEA MOE'!Q18)</f>
        <v/>
      </c>
      <c r="G91" s="48" t="str">
        <f>IF('8. LEA MOE'!A18="","",'8. LEA MOE'!T18)</f>
        <v/>
      </c>
    </row>
    <row r="92" spans="1:7" x14ac:dyDescent="0.2">
      <c r="A92" s="38" t="str">
        <f>IF(B92="","",MAX(A$1:A91)+1)</f>
        <v/>
      </c>
      <c r="B92" s="32" t="str">
        <f>IF('8. LEA MOE'!A19="","",'8. LEA MOE'!A19)</f>
        <v/>
      </c>
      <c r="C92" s="34" t="str">
        <f>IF('8. LEA MOE'!A19="","","LEA MOE")</f>
        <v/>
      </c>
      <c r="D92" s="48" t="str">
        <f>IF('8. LEA MOE'!A19="","",'8. LEA MOE'!K19)</f>
        <v/>
      </c>
      <c r="E92" s="48" t="str">
        <f>IF('8. LEA MOE'!A19="","",'8. LEA MOE'!N19)</f>
        <v/>
      </c>
      <c r="F92" s="48" t="str">
        <f>IF('8. LEA MOE'!A19="","",'8. LEA MOE'!Q19)</f>
        <v/>
      </c>
      <c r="G92" s="48" t="str">
        <f>IF('8. LEA MOE'!A19="","",'8. LEA MOE'!T19)</f>
        <v/>
      </c>
    </row>
    <row r="93" spans="1:7" x14ac:dyDescent="0.2">
      <c r="A93" s="38" t="str">
        <f>IF(B93="","",MAX(A$1:A92)+1)</f>
        <v/>
      </c>
      <c r="B93" s="32" t="str">
        <f>IF('8. LEA MOE'!A20="","",'8. LEA MOE'!A20)</f>
        <v/>
      </c>
      <c r="C93" s="34" t="str">
        <f>IF('8. LEA MOE'!A20="","","LEA MOE")</f>
        <v/>
      </c>
      <c r="D93" s="48" t="str">
        <f>IF('8. LEA MOE'!A20="","",'8. LEA MOE'!K20)</f>
        <v/>
      </c>
      <c r="E93" s="48" t="str">
        <f>IF('8. LEA MOE'!A20="","",'8. LEA MOE'!N20)</f>
        <v/>
      </c>
      <c r="F93" s="48" t="str">
        <f>IF('8. LEA MOE'!A20="","",'8. LEA MOE'!Q20)</f>
        <v/>
      </c>
      <c r="G93" s="48" t="str">
        <f>IF('8. LEA MOE'!A20="","",'8. LEA MOE'!T20)</f>
        <v/>
      </c>
    </row>
    <row r="94" spans="1:7" x14ac:dyDescent="0.2">
      <c r="A94" s="38" t="str">
        <f>IF(B94="","",MAX(A$1:A93)+1)</f>
        <v/>
      </c>
      <c r="B94" s="32" t="str">
        <f>IF('8. LEA MOE'!A21="","",'8. LEA MOE'!A21)</f>
        <v/>
      </c>
      <c r="C94" s="34" t="str">
        <f>IF('8. LEA MOE'!A21="","","LEA MOE")</f>
        <v/>
      </c>
      <c r="D94" s="48" t="str">
        <f>IF('8. LEA MOE'!A21="","",'8. LEA MOE'!K21)</f>
        <v/>
      </c>
      <c r="E94" s="48" t="str">
        <f>IF('8. LEA MOE'!A21="","",'8. LEA MOE'!N21)</f>
        <v/>
      </c>
      <c r="F94" s="48" t="str">
        <f>IF('8. LEA MOE'!A21="","",'8. LEA MOE'!Q21)</f>
        <v/>
      </c>
      <c r="G94" s="48" t="str">
        <f>IF('8. LEA MOE'!A21="","",'8. LEA MOE'!T21)</f>
        <v/>
      </c>
    </row>
    <row r="95" spans="1:7" x14ac:dyDescent="0.2">
      <c r="A95" s="38" t="str">
        <f>IF(B95="","",MAX(A$1:A94)+1)</f>
        <v/>
      </c>
      <c r="B95" s="32" t="str">
        <f>IF('8. LEA MOE'!A22="","",'8. LEA MOE'!A22)</f>
        <v/>
      </c>
      <c r="C95" s="34" t="str">
        <f>IF('8. LEA MOE'!A22="","","LEA MOE")</f>
        <v/>
      </c>
      <c r="D95" s="48" t="str">
        <f>IF('8. LEA MOE'!A22="","",'8. LEA MOE'!K22)</f>
        <v/>
      </c>
      <c r="E95" s="48" t="str">
        <f>IF('8. LEA MOE'!A22="","",'8. LEA MOE'!N22)</f>
        <v/>
      </c>
      <c r="F95" s="48" t="str">
        <f>IF('8. LEA MOE'!A22="","",'8. LEA MOE'!Q22)</f>
        <v/>
      </c>
      <c r="G95" s="48" t="str">
        <f>IF('8. LEA MOE'!A22="","",'8. LEA MOE'!T22)</f>
        <v/>
      </c>
    </row>
    <row r="96" spans="1:7" x14ac:dyDescent="0.2">
      <c r="A96" s="38" t="str">
        <f>IF(B96="","",MAX(A$1:A95)+1)</f>
        <v/>
      </c>
      <c r="B96" s="32" t="str">
        <f>IF('8. LEA MOE'!A23="","",'8. LEA MOE'!A23)</f>
        <v/>
      </c>
      <c r="C96" s="34" t="str">
        <f>IF('8. LEA MOE'!A23="","","LEA MOE")</f>
        <v/>
      </c>
      <c r="D96" s="48" t="str">
        <f>IF('8. LEA MOE'!A23="","",'8. LEA MOE'!K23)</f>
        <v/>
      </c>
      <c r="E96" s="48" t="str">
        <f>IF('8. LEA MOE'!A23="","",'8. LEA MOE'!N23)</f>
        <v/>
      </c>
      <c r="F96" s="48" t="str">
        <f>IF('8. LEA MOE'!A23="","",'8. LEA MOE'!Q23)</f>
        <v/>
      </c>
      <c r="G96" s="48" t="str">
        <f>IF('8. LEA MOE'!A23="","",'8. LEA MOE'!T23)</f>
        <v/>
      </c>
    </row>
    <row r="97" spans="1:7" x14ac:dyDescent="0.2">
      <c r="A97" s="38" t="str">
        <f>IF(B97="","",MAX(A$1:A96)+1)</f>
        <v/>
      </c>
      <c r="B97" s="32" t="str">
        <f>IF('8. LEA MOE'!A24="","",'8. LEA MOE'!A24)</f>
        <v/>
      </c>
      <c r="C97" s="34" t="str">
        <f>IF('8. LEA MOE'!A24="","","LEA MOE")</f>
        <v/>
      </c>
      <c r="D97" s="48" t="str">
        <f>IF('8. LEA MOE'!A24="","",'8. LEA MOE'!K24)</f>
        <v/>
      </c>
      <c r="E97" s="48" t="str">
        <f>IF('8. LEA MOE'!A24="","",'8. LEA MOE'!N24)</f>
        <v/>
      </c>
      <c r="F97" s="48" t="str">
        <f>IF('8. LEA MOE'!A24="","",'8. LEA MOE'!Q24)</f>
        <v/>
      </c>
      <c r="G97" s="48" t="str">
        <f>IF('8. LEA MOE'!A24="","",'8. LEA MOE'!T24)</f>
        <v/>
      </c>
    </row>
    <row r="98" spans="1:7" ht="38.25" x14ac:dyDescent="0.2">
      <c r="A98" s="38">
        <f>IF(B98="","",MAX(A$1:A97)+1)</f>
        <v>50</v>
      </c>
      <c r="B98" s="32" t="str">
        <f>IF('9. MFS'!A4="","",'9. MFS'!A4)</f>
        <v>Identify and contact other state agencies that provide, or may provide, services to children with disabilities, pursuant to IEPs.</v>
      </c>
      <c r="C98" s="32" t="str">
        <f>IF('9. MFS'!A4="","","MFS")</f>
        <v>MFS</v>
      </c>
      <c r="D98" s="48">
        <f>IF('9. MFS'!A4="","",'9. MFS'!K4)</f>
        <v>36708</v>
      </c>
      <c r="E98" s="48">
        <f>IF('9. MFS'!A4="","",'9. MFS'!N4)</f>
        <v>36861</v>
      </c>
      <c r="F98" s="48">
        <f>IF('9. MFS'!A4="","",'9. MFS'!Q4)</f>
        <v>36861</v>
      </c>
      <c r="G98" s="48" t="str">
        <f>IF('9. MFS'!A4="","",'9. MFS'!T4)</f>
        <v/>
      </c>
    </row>
    <row r="99" spans="1:7" ht="51" x14ac:dyDescent="0.2">
      <c r="A99" s="38">
        <f>IF(B99="","",MAX(A$1:A98)+1)</f>
        <v>51</v>
      </c>
      <c r="B99" s="32" t="str">
        <f>IF('9. MFS'!A5="","",'9. MFS'!A5)</f>
        <v>Gather information for Section V (Maintenance of State Financial Support) of the state grant application from SEA and other state agency sources. (Also see “IDEA State Grants” tab.)</v>
      </c>
      <c r="C99" s="32" t="str">
        <f>IF('9. MFS'!A5="","","MFS")</f>
        <v>MFS</v>
      </c>
      <c r="D99" s="48">
        <f>IF('9. MFS'!A5="","",'9. MFS'!K5)</f>
        <v>36861</v>
      </c>
      <c r="E99" s="48">
        <f>IF('9. MFS'!A5="","",'9. MFS'!N5)</f>
        <v>36923</v>
      </c>
      <c r="F99" s="48">
        <f>IF('9. MFS'!A5="","",'9. MFS'!Q5)</f>
        <v>36923</v>
      </c>
      <c r="G99" s="48" t="str">
        <f>IF('9. MFS'!A5="","",'9. MFS'!T5)</f>
        <v/>
      </c>
    </row>
    <row r="100" spans="1:7" ht="38.25" x14ac:dyDescent="0.2">
      <c r="A100" s="38">
        <f>IF(B100="","",MAX(A$1:A99)+1)</f>
        <v>52</v>
      </c>
      <c r="B100" s="32" t="str">
        <f>IF('9. MFS'!A6="","",'9. MFS'!A6)</f>
        <v>If it appears that the state may not meet MFS, the responsible individuals should immediately review all steps in the calculation process for any potential errors.</v>
      </c>
      <c r="C100" s="32" t="str">
        <f>IF('9. MFS'!A6="","","MFS")</f>
        <v>MFS</v>
      </c>
      <c r="D100" s="48">
        <f>IF('9. MFS'!A6="","",'9. MFS'!K6)</f>
        <v>36861</v>
      </c>
      <c r="E100" s="48">
        <f>IF('9. MFS'!A6="","",'9. MFS'!N6)</f>
        <v>36892</v>
      </c>
      <c r="F100" s="48">
        <f>IF('9. MFS'!A6="","",'9. MFS'!Q6)</f>
        <v>36892</v>
      </c>
      <c r="G100" s="48" t="str">
        <f>IF('9. MFS'!A6="","",'9. MFS'!T6)</f>
        <v/>
      </c>
    </row>
    <row r="101" spans="1:7" ht="25.5" x14ac:dyDescent="0.2">
      <c r="A101" s="38">
        <f>IF(B101="","",MAX(A$1:A100)+1)</f>
        <v>53</v>
      </c>
      <c r="B101" s="32" t="str">
        <f>IF('9. MFS'!A7="","",'9. MFS'!A7)</f>
        <v xml:space="preserve">Review and verify funds and sources of funds made available for prior year and current year. </v>
      </c>
      <c r="C101" s="32" t="str">
        <f>IF('9. MFS'!A7="","","MFS")</f>
        <v>MFS</v>
      </c>
      <c r="D101" s="48">
        <f>IF('9. MFS'!A7="","",'9. MFS'!K7)</f>
        <v>36861</v>
      </c>
      <c r="E101" s="48">
        <f>IF('9. MFS'!A7="","",'9. MFS'!N7)</f>
        <v>36923</v>
      </c>
      <c r="F101" s="48">
        <f>IF('9. MFS'!A7="","",'9. MFS'!Q7)</f>
        <v>36923</v>
      </c>
      <c r="G101" s="48" t="str">
        <f>IF('9. MFS'!A7="","",'9. MFS'!T7)</f>
        <v/>
      </c>
    </row>
    <row r="102" spans="1:7" ht="38.25" x14ac:dyDescent="0.2">
      <c r="A102" s="38">
        <f>IF(B102="","",MAX(A$1:A101)+1)</f>
        <v>54</v>
      </c>
      <c r="B102" s="32" t="str">
        <f>IF('9. MFS'!A8="","",'9. MFS'!A8)</f>
        <v>Calculate total funds made available and funds per capita. Provide data for Section V of Part B application and obtain certifications. (Also see “IDEA State Grants” tab.)</v>
      </c>
      <c r="C102" s="32" t="str">
        <f>IF('9. MFS'!A8="","","MFS")</f>
        <v>MFS</v>
      </c>
      <c r="D102" s="48">
        <f>IF('9. MFS'!A8="","",'9. MFS'!K8)</f>
        <v>36951</v>
      </c>
      <c r="E102" s="48">
        <f>IF('9. MFS'!A8="","",'9. MFS'!N8)</f>
        <v>36951</v>
      </c>
      <c r="F102" s="48">
        <f>IF('9. MFS'!A8="","",'9. MFS'!Q8)</f>
        <v>36951</v>
      </c>
      <c r="G102" s="48" t="str">
        <f>IF('9. MFS'!A8="","",'9. MFS'!T8)</f>
        <v/>
      </c>
    </row>
    <row r="103" spans="1:7" x14ac:dyDescent="0.2">
      <c r="A103" s="38" t="str">
        <f>IF(B103="","",MAX(A$1:A102)+1)</f>
        <v/>
      </c>
      <c r="B103" s="32" t="str">
        <f>IF('9. MFS'!A9="","",'9. MFS'!A9)</f>
        <v/>
      </c>
      <c r="C103" s="32" t="str">
        <f>IF('9. MFS'!A9="","","MFS")</f>
        <v/>
      </c>
      <c r="D103" s="48" t="str">
        <f>IF('9. MFS'!A9="","",'9. MFS'!K9)</f>
        <v/>
      </c>
      <c r="E103" s="48" t="str">
        <f>IF('9. MFS'!A9="","",'9. MFS'!N9)</f>
        <v/>
      </c>
      <c r="F103" s="48" t="str">
        <f>IF('9. MFS'!A9="","",'9. MFS'!Q9)</f>
        <v/>
      </c>
      <c r="G103" s="48" t="str">
        <f>IF('9. MFS'!A9="","",'9. MFS'!T9)</f>
        <v/>
      </c>
    </row>
    <row r="104" spans="1:7" x14ac:dyDescent="0.2">
      <c r="A104" s="38" t="str">
        <f>IF(B104="","",MAX(A$1:A103)+1)</f>
        <v/>
      </c>
      <c r="B104" s="32" t="str">
        <f>IF('9. MFS'!A10="","",'9. MFS'!A10)</f>
        <v/>
      </c>
      <c r="C104" s="32" t="str">
        <f>IF('9. MFS'!A10="","","MFS")</f>
        <v/>
      </c>
      <c r="D104" s="48" t="str">
        <f>IF('9. MFS'!A10="","",'9. MFS'!K10)</f>
        <v/>
      </c>
      <c r="E104" s="48" t="str">
        <f>IF('9. MFS'!A10="","",'9. MFS'!N10)</f>
        <v/>
      </c>
      <c r="F104" s="48" t="str">
        <f>IF('9. MFS'!A10="","",'9. MFS'!Q10)</f>
        <v/>
      </c>
      <c r="G104" s="48" t="str">
        <f>IF('9. MFS'!A10="","",'9. MFS'!T10)</f>
        <v/>
      </c>
    </row>
    <row r="105" spans="1:7" x14ac:dyDescent="0.2">
      <c r="A105" s="38" t="str">
        <f>IF(B105="","",MAX(A$1:A104)+1)</f>
        <v/>
      </c>
      <c r="B105" s="32" t="str">
        <f>IF('9. MFS'!A11="","",'9. MFS'!A11)</f>
        <v/>
      </c>
      <c r="C105" s="32" t="str">
        <f>IF('9. MFS'!A11="","","MFS")</f>
        <v/>
      </c>
      <c r="D105" s="48" t="str">
        <f>IF('9. MFS'!A11="","",'9. MFS'!K11)</f>
        <v/>
      </c>
      <c r="E105" s="48" t="str">
        <f>IF('9. MFS'!A11="","",'9. MFS'!N11)</f>
        <v/>
      </c>
      <c r="F105" s="48" t="str">
        <f>IF('9. MFS'!A11="","",'9. MFS'!Q11)</f>
        <v/>
      </c>
      <c r="G105" s="48" t="str">
        <f>IF('9. MFS'!A11="","",'9. MFS'!T11)</f>
        <v/>
      </c>
    </row>
    <row r="106" spans="1:7" x14ac:dyDescent="0.2">
      <c r="A106" s="38" t="str">
        <f>IF(B106="","",MAX(A$1:A105)+1)</f>
        <v/>
      </c>
      <c r="B106" s="32" t="str">
        <f>IF('9. MFS'!A12="","",'9. MFS'!A12)</f>
        <v/>
      </c>
      <c r="C106" s="32" t="str">
        <f>IF('9. MFS'!A12="","","MFS")</f>
        <v/>
      </c>
      <c r="D106" s="48" t="str">
        <f>IF('9. MFS'!A12="","",'9. MFS'!K12)</f>
        <v/>
      </c>
      <c r="E106" s="48" t="str">
        <f>IF('9. MFS'!A12="","",'9. MFS'!N12)</f>
        <v/>
      </c>
      <c r="F106" s="48" t="str">
        <f>IF('9. MFS'!A12="","",'9. MFS'!Q12)</f>
        <v/>
      </c>
      <c r="G106" s="48" t="str">
        <f>IF('9. MFS'!A12="","",'9. MFS'!T12)</f>
        <v/>
      </c>
    </row>
    <row r="107" spans="1:7" x14ac:dyDescent="0.2">
      <c r="A107" s="38" t="str">
        <f>IF(B107="","",MAX(A$1:A106)+1)</f>
        <v/>
      </c>
      <c r="B107" s="32" t="str">
        <f>IF('9. MFS'!A13="","",'9. MFS'!A13)</f>
        <v/>
      </c>
      <c r="C107" s="32" t="str">
        <f>IF('9. MFS'!A13="","","MFS")</f>
        <v/>
      </c>
      <c r="D107" s="48" t="str">
        <f>IF('9. MFS'!A13="","",'9. MFS'!K13)</f>
        <v/>
      </c>
      <c r="E107" s="48" t="str">
        <f>IF('9. MFS'!A13="","",'9. MFS'!N13)</f>
        <v/>
      </c>
      <c r="F107" s="48" t="str">
        <f>IF('9. MFS'!A13="","",'9. MFS'!Q13)</f>
        <v/>
      </c>
      <c r="G107" s="48" t="str">
        <f>IF('9. MFS'!A13="","",'9. MFS'!T13)</f>
        <v/>
      </c>
    </row>
    <row r="108" spans="1:7" x14ac:dyDescent="0.2">
      <c r="A108" s="38" t="str">
        <f>IF(B108="","",MAX(A$1:A107)+1)</f>
        <v/>
      </c>
      <c r="B108" s="32" t="str">
        <f>IF('9. MFS'!A14="","",'9. MFS'!A14)</f>
        <v/>
      </c>
      <c r="C108" s="32" t="str">
        <f>IF('9. MFS'!A14="","","MFS")</f>
        <v/>
      </c>
      <c r="D108" s="48" t="str">
        <f>IF('9. MFS'!A14="","",'9. MFS'!K14)</f>
        <v/>
      </c>
      <c r="E108" s="48" t="str">
        <f>IF('9. MFS'!A14="","",'9. MFS'!N14)</f>
        <v/>
      </c>
      <c r="F108" s="48" t="str">
        <f>IF('9. MFS'!A14="","",'9. MFS'!Q14)</f>
        <v/>
      </c>
      <c r="G108" s="48" t="str">
        <f>IF('9. MFS'!A14="","",'9. MFS'!T14)</f>
        <v/>
      </c>
    </row>
    <row r="109" spans="1:7" x14ac:dyDescent="0.2">
      <c r="A109" s="38" t="str">
        <f>IF(B109="","",MAX(A$1:A108)+1)</f>
        <v/>
      </c>
      <c r="B109" s="32" t="str">
        <f>IF('9. MFS'!A15="","",'9. MFS'!A15)</f>
        <v/>
      </c>
      <c r="C109" s="32" t="str">
        <f>IF('9. MFS'!A15="","","MFS")</f>
        <v/>
      </c>
      <c r="D109" s="48" t="str">
        <f>IF('9. MFS'!A15="","",'9. MFS'!K15)</f>
        <v/>
      </c>
      <c r="E109" s="48" t="str">
        <f>IF('9. MFS'!A15="","",'9. MFS'!N15)</f>
        <v/>
      </c>
      <c r="F109" s="48" t="str">
        <f>IF('9. MFS'!A15="","",'9. MFS'!Q15)</f>
        <v/>
      </c>
      <c r="G109" s="48" t="str">
        <f>IF('9. MFS'!A15="","",'9. MFS'!T15)</f>
        <v/>
      </c>
    </row>
    <row r="110" spans="1:7" x14ac:dyDescent="0.2">
      <c r="A110" s="38" t="str">
        <f>IF(B110="","",MAX(A$1:A109)+1)</f>
        <v/>
      </c>
      <c r="B110" s="32" t="str">
        <f>IF('9. MFS'!A16="","",'9. MFS'!A16)</f>
        <v/>
      </c>
      <c r="C110" s="32" t="str">
        <f>IF('9. MFS'!A16="","","MFS")</f>
        <v/>
      </c>
      <c r="D110" s="48" t="str">
        <f>IF('9. MFS'!A16="","",'9. MFS'!K16)</f>
        <v/>
      </c>
      <c r="E110" s="48" t="str">
        <f>IF('9. MFS'!A16="","",'9. MFS'!N16)</f>
        <v/>
      </c>
      <c r="F110" s="48" t="str">
        <f>IF('9. MFS'!A16="","",'9. MFS'!Q16)</f>
        <v/>
      </c>
      <c r="G110" s="48" t="str">
        <f>IF('9. MFS'!A16="","",'9. MFS'!T16)</f>
        <v/>
      </c>
    </row>
    <row r="111" spans="1:7" x14ac:dyDescent="0.2">
      <c r="A111" s="38" t="str">
        <f>IF(B111="","",MAX(A$1:A110)+1)</f>
        <v/>
      </c>
      <c r="B111" s="32" t="str">
        <f>IF('9. MFS'!A17="","",'9. MFS'!A17)</f>
        <v/>
      </c>
      <c r="C111" s="32" t="str">
        <f>IF('9. MFS'!A17="","","MFS")</f>
        <v/>
      </c>
      <c r="D111" s="48" t="str">
        <f>IF('9. MFS'!A17="","",'9. MFS'!K17)</f>
        <v/>
      </c>
      <c r="E111" s="48" t="str">
        <f>IF('9. MFS'!A17="","",'9. MFS'!N17)</f>
        <v/>
      </c>
      <c r="F111" s="48" t="str">
        <f>IF('9. MFS'!A17="","",'9. MFS'!Q17)</f>
        <v/>
      </c>
      <c r="G111" s="48" t="str">
        <f>IF('9. MFS'!A17="","",'9. MFS'!T17)</f>
        <v/>
      </c>
    </row>
    <row r="112" spans="1:7" x14ac:dyDescent="0.2">
      <c r="A112" s="38" t="str">
        <f>IF(B112="","",MAX(A$1:A111)+1)</f>
        <v/>
      </c>
      <c r="B112" s="32" t="str">
        <f>IF('9. MFS'!A18="","",'9. MFS'!A18)</f>
        <v/>
      </c>
      <c r="C112" s="32" t="str">
        <f>IF('9. MFS'!A18="","","MFS")</f>
        <v/>
      </c>
      <c r="D112" s="48" t="str">
        <f>IF('9. MFS'!A18="","",'9. MFS'!K18)</f>
        <v/>
      </c>
      <c r="E112" s="48" t="str">
        <f>IF('9. MFS'!A18="","",'9. MFS'!N18)</f>
        <v/>
      </c>
      <c r="F112" s="48" t="str">
        <f>IF('9. MFS'!A18="","",'9. MFS'!Q18)</f>
        <v/>
      </c>
      <c r="G112" s="48" t="str">
        <f>IF('9. MFS'!A18="","",'9. MFS'!T18)</f>
        <v/>
      </c>
    </row>
    <row r="113" spans="1:7" x14ac:dyDescent="0.2">
      <c r="A113" s="38">
        <f>IF(B113="","",MAX(A$1:A112)+1)</f>
        <v>55</v>
      </c>
      <c r="B113" s="32" t="str">
        <f>IF('10. MOE Reduction and CEIS Data'!A4="","",'10. MOE Reduction and CEIS Data'!A4)</f>
        <v>Collect data for MOE Reduction and CEIS Report.</v>
      </c>
      <c r="C113" s="32" t="str">
        <f>IF('10. MOE Reduction and CEIS Data'!A4="","","MOE Reduction and CEIS Data")</f>
        <v>MOE Reduction and CEIS Data</v>
      </c>
      <c r="D113" s="48">
        <f>IF('10. MOE Reduction and CEIS Data'!A4="","",'10. MOE Reduction and CEIS Data'!K4)</f>
        <v>36831</v>
      </c>
      <c r="E113" s="48">
        <f>IF('10. MOE Reduction and CEIS Data'!A4="","",'10. MOE Reduction and CEIS Data'!N4)</f>
        <v>36982</v>
      </c>
      <c r="F113" s="48">
        <f>IF('10. MOE Reduction and CEIS Data'!A4="","",'10. MOE Reduction and CEIS Data'!Q4)</f>
        <v>36982</v>
      </c>
      <c r="G113" s="48" t="str">
        <f>IF('10. MOE Reduction and CEIS Data'!A4="","",'10. MOE Reduction and CEIS Data'!T4)</f>
        <v/>
      </c>
    </row>
    <row r="114" spans="1:7" ht="51" x14ac:dyDescent="0.2">
      <c r="A114" s="38">
        <f>IF(B114="","",MAX(A$1:A113)+1)</f>
        <v>56</v>
      </c>
      <c r="B114" s="32" t="str">
        <f>IF('10. MOE Reduction and CEIS Data'!A5="","",'10. MOE Reduction and CEIS Data'!A5)</f>
        <v xml:space="preserve">Obtain amounts of final IDEA Section 611 and Section 619 subgrants for each LEA for the reporting year and the previous federal fiscal year. Also see “Allocation of Subgrants” tab. </v>
      </c>
      <c r="C114" s="32" t="str">
        <f>IF('10. MOE Reduction and CEIS Data'!A5="","","MOE Reduction and CEIS Data")</f>
        <v>MOE Reduction and CEIS Data</v>
      </c>
      <c r="D114" s="48">
        <f>IF('10. MOE Reduction and CEIS Data'!A5="","",'10. MOE Reduction and CEIS Data'!K5)</f>
        <v>36831</v>
      </c>
      <c r="E114" s="48">
        <f>IF('10. MOE Reduction and CEIS Data'!A5="","",'10. MOE Reduction and CEIS Data'!N5)</f>
        <v>36982</v>
      </c>
      <c r="F114" s="48">
        <f>IF('10. MOE Reduction and CEIS Data'!A5="","",'10. MOE Reduction and CEIS Data'!Q5)</f>
        <v>36982</v>
      </c>
      <c r="G114" s="48" t="str">
        <f>IF('10. MOE Reduction and CEIS Data'!A5="","",'10. MOE Reduction and CEIS Data'!T5)</f>
        <v/>
      </c>
    </row>
    <row r="115" spans="1:7" ht="38.25" x14ac:dyDescent="0.2">
      <c r="A115" s="38">
        <f>IF(B115="","",MAX(A$1:A114)+1)</f>
        <v>57</v>
      </c>
      <c r="B115" s="32" t="str">
        <f>IF('10. MOE Reduction and CEIS Data'!A6="","",'10. MOE Reduction and CEIS Data'!A6)</f>
        <v xml:space="preserve">Obtain determination status for each LEA that controls whether the LEA may be able to reduce MOE during the reporting school year. Also see “LEA MOE” tab. </v>
      </c>
      <c r="C115" s="32" t="str">
        <f>IF('10. MOE Reduction and CEIS Data'!A6="","","MOE Reduction and CEIS Data")</f>
        <v>MOE Reduction and CEIS Data</v>
      </c>
      <c r="D115" s="48">
        <f>IF('10. MOE Reduction and CEIS Data'!A6="","",'10. MOE Reduction and CEIS Data'!K6)</f>
        <v>36831</v>
      </c>
      <c r="E115" s="48">
        <f>IF('10. MOE Reduction and CEIS Data'!A6="","",'10. MOE Reduction and CEIS Data'!N6)</f>
        <v>36982</v>
      </c>
      <c r="F115" s="48">
        <f>IF('10. MOE Reduction and CEIS Data'!A6="","",'10. MOE Reduction and CEIS Data'!Q6)</f>
        <v>36982</v>
      </c>
      <c r="G115" s="48" t="str">
        <f>IF('10. MOE Reduction and CEIS Data'!A6="","",'10. MOE Reduction and CEIS Data'!T6)</f>
        <v/>
      </c>
    </row>
    <row r="116" spans="1:7" ht="51" x14ac:dyDescent="0.2">
      <c r="A116" s="38">
        <f>IF(B116="","",MAX(A$1:A115)+1)</f>
        <v>58</v>
      </c>
      <c r="B116" s="32" t="str">
        <f>IF('10. MOE Reduction and CEIS Data'!A7="","",'10. MOE Reduction and CEIS Data'!A7)</f>
        <v>Obtain the actual dollar amount that each LEA reduced (that is, adjusted) local expenditures or state and local expenditures under the IDEA MOE provision during the reporting school year. Also see “LEA MOE” tab.</v>
      </c>
      <c r="C116" s="32" t="str">
        <f>IF('10. MOE Reduction and CEIS Data'!A7="","","MOE Reduction and CEIS Data")</f>
        <v>MOE Reduction and CEIS Data</v>
      </c>
      <c r="D116" s="48">
        <f>IF('10. MOE Reduction and CEIS Data'!A7="","",'10. MOE Reduction and CEIS Data'!K7)</f>
        <v>36831</v>
      </c>
      <c r="E116" s="48">
        <f>IF('10. MOE Reduction and CEIS Data'!A7="","",'10. MOE Reduction and CEIS Data'!N7)</f>
        <v>36982</v>
      </c>
      <c r="F116" s="48">
        <f>IF('10. MOE Reduction and CEIS Data'!A7="","",'10. MOE Reduction and CEIS Data'!Q7)</f>
        <v>36982</v>
      </c>
      <c r="G116" s="48" t="str">
        <f>IF('10. MOE Reduction and CEIS Data'!A7="","",'10. MOE Reduction and CEIS Data'!T7)</f>
        <v/>
      </c>
    </row>
    <row r="117" spans="1:7" ht="25.5" x14ac:dyDescent="0.2">
      <c r="A117" s="38">
        <f>IF(B117="","",MAX(A$1:A116)+1)</f>
        <v>59</v>
      </c>
      <c r="B117" s="32" t="str">
        <f>IF('10. MOE Reduction and CEIS Data'!A8="","",'10. MOE Reduction and CEIS Data'!A8)</f>
        <v xml:space="preserve">Obtain LEA MOE compliance standard status for each LEA for the reporting federal fiscal year. Also see “LEA MOE” tab. </v>
      </c>
      <c r="C117" s="32" t="str">
        <f>IF('10. MOE Reduction and CEIS Data'!A8="","","MOE Reduction and CEIS Data")</f>
        <v>MOE Reduction and CEIS Data</v>
      </c>
      <c r="D117" s="48">
        <f>IF('10. MOE Reduction and CEIS Data'!A8="","",'10. MOE Reduction and CEIS Data'!K8)</f>
        <v>36831</v>
      </c>
      <c r="E117" s="48">
        <f>IF('10. MOE Reduction and CEIS Data'!A8="","",'10. MOE Reduction and CEIS Data'!N8)</f>
        <v>36982</v>
      </c>
      <c r="F117" s="48">
        <f>IF('10. MOE Reduction and CEIS Data'!A8="","",'10. MOE Reduction and CEIS Data'!Q8)</f>
        <v>36982</v>
      </c>
      <c r="G117" s="48" t="str">
        <f>IF('10. MOE Reduction and CEIS Data'!A8="","",'10. MOE Reduction and CEIS Data'!T8)</f>
        <v/>
      </c>
    </row>
    <row r="118" spans="1:7" ht="51" x14ac:dyDescent="0.2">
      <c r="A118" s="38">
        <f>IF(B118="","",MAX(A$1:A117)+1)</f>
        <v>60</v>
      </c>
      <c r="B118" s="32" t="str">
        <f>IF('10. MOE Reduction and CEIS Data'!A9="","",'10. MOE Reduction and CEIS Data'!A9)</f>
        <v xml:space="preserve">Record date and amount if state is required to return nonfederal funds to ED based on failure of LEA to meet MOE compliance standard for the reporting federal fiscal/school year. Also see “LEA MOE” tab. </v>
      </c>
      <c r="C118" s="32" t="str">
        <f>IF('10. MOE Reduction and CEIS Data'!A9="","","MOE Reduction and CEIS Data")</f>
        <v>MOE Reduction and CEIS Data</v>
      </c>
      <c r="D118" s="48" t="str">
        <f>IF('10. MOE Reduction and CEIS Data'!A9="","",'10. MOE Reduction and CEIS Data'!K9)</f>
        <v/>
      </c>
      <c r="E118" s="48" t="str">
        <f>IF('10. MOE Reduction and CEIS Data'!A9="","",'10. MOE Reduction and CEIS Data'!N9)</f>
        <v/>
      </c>
      <c r="F118" s="48">
        <f>IF('10. MOE Reduction and CEIS Data'!A9="","",'10. MOE Reduction and CEIS Data'!Q9)</f>
        <v>36951</v>
      </c>
      <c r="G118" s="48" t="str">
        <f>IF('10. MOE Reduction and CEIS Data'!A9="","",'10. MOE Reduction and CEIS Data'!T9)</f>
        <v/>
      </c>
    </row>
    <row r="119" spans="1:7" ht="25.5" x14ac:dyDescent="0.2">
      <c r="A119" s="38">
        <f>IF(B119="","",MAX(A$1:A118)+1)</f>
        <v>61</v>
      </c>
      <c r="B119" s="32" t="str">
        <f>IF('10. MOE Reduction and CEIS Data'!A10="","",'10. MOE Reduction and CEIS Data'!A10)</f>
        <v xml:space="preserve">Obtain or determine significant disproportionality status for each LEA for the reporting federal fiscal year. </v>
      </c>
      <c r="C119" s="32" t="str">
        <f>IF('10. MOE Reduction and CEIS Data'!A10="","","MOE Reduction and CEIS Data")</f>
        <v>MOE Reduction and CEIS Data</v>
      </c>
      <c r="D119" s="48">
        <f>IF('10. MOE Reduction and CEIS Data'!A10="","",'10. MOE Reduction and CEIS Data'!K10)</f>
        <v>36861</v>
      </c>
      <c r="E119" s="48">
        <f>IF('10. MOE Reduction and CEIS Data'!A10="","",'10. MOE Reduction and CEIS Data'!N10)</f>
        <v>36982</v>
      </c>
      <c r="F119" s="48">
        <f>IF('10. MOE Reduction and CEIS Data'!A10="","",'10. MOE Reduction and CEIS Data'!Q10)</f>
        <v>36982</v>
      </c>
      <c r="G119" s="48" t="str">
        <f>IF('10. MOE Reduction and CEIS Data'!A10="","",'10. MOE Reduction and CEIS Data'!T10)</f>
        <v/>
      </c>
    </row>
    <row r="120" spans="1:7" x14ac:dyDescent="0.2">
      <c r="A120" s="38">
        <f>IF(B120="","",MAX(A$1:A119)+1)</f>
        <v>62</v>
      </c>
      <c r="B120" s="32" t="str">
        <f>IF('10. MOE Reduction and CEIS Data'!A11="","",'10. MOE Reduction and CEIS Data'!A11)</f>
        <v xml:space="preserve">Notify LEAs that have significant disproportionality. </v>
      </c>
      <c r="C120" s="32" t="str">
        <f>IF('10. MOE Reduction and CEIS Data'!A11="","","MOE Reduction and CEIS Data")</f>
        <v>MOE Reduction and CEIS Data</v>
      </c>
      <c r="D120" s="48">
        <f>IF('10. MOE Reduction and CEIS Data'!A11="","",'10. MOE Reduction and CEIS Data'!K11)</f>
        <v>36951</v>
      </c>
      <c r="E120" s="48">
        <f>IF('10. MOE Reduction and CEIS Data'!A11="","",'10. MOE Reduction and CEIS Data'!N11)</f>
        <v>36708</v>
      </c>
      <c r="F120" s="48">
        <f>IF('10. MOE Reduction and CEIS Data'!A11="","",'10. MOE Reduction and CEIS Data'!Q11)</f>
        <v>36708</v>
      </c>
      <c r="G120" s="48" t="str">
        <f>IF('10. MOE Reduction and CEIS Data'!A11="","",'10. MOE Reduction and CEIS Data'!T11)</f>
        <v/>
      </c>
    </row>
    <row r="121" spans="1:7" ht="25.5" x14ac:dyDescent="0.2">
      <c r="A121" s="38">
        <f>IF(B121="","",MAX(A$1:A120)+1)</f>
        <v>63</v>
      </c>
      <c r="B121" s="32" t="str">
        <f>IF('10. MOE Reduction and CEIS Data'!A12="","",'10. MOE Reduction and CEIS Data'!A12)</f>
        <v>Provide TA to LEAs on the provision of and data collection for comprehensive (required) or voluntary CEIS.</v>
      </c>
      <c r="C121" s="32" t="str">
        <f>IF('10. MOE Reduction and CEIS Data'!A12="","","MOE Reduction and CEIS Data")</f>
        <v>MOE Reduction and CEIS Data</v>
      </c>
      <c r="D121" s="48">
        <f>IF('10. MOE Reduction and CEIS Data'!A12="","",'10. MOE Reduction and CEIS Data'!K12)</f>
        <v>36951</v>
      </c>
      <c r="E121" s="48">
        <f>IF('10. MOE Reduction and CEIS Data'!A12="","",'10. MOE Reduction and CEIS Data'!N12)</f>
        <v>36708</v>
      </c>
      <c r="F121" s="48">
        <f>IF('10. MOE Reduction and CEIS Data'!A12="","",'10. MOE Reduction and CEIS Data'!Q12)</f>
        <v>36708</v>
      </c>
      <c r="G121" s="48" t="str">
        <f>IF('10. MOE Reduction and CEIS Data'!A12="","",'10. MOE Reduction and CEIS Data'!T12)</f>
        <v/>
      </c>
    </row>
    <row r="122" spans="1:7" ht="25.5" x14ac:dyDescent="0.2">
      <c r="A122" s="38">
        <f>IF(B122="","",MAX(A$1:A121)+1)</f>
        <v>64</v>
      </c>
      <c r="B122" s="32" t="str">
        <f>IF('10. MOE Reduction and CEIS Data'!A13="","",'10. MOE Reduction and CEIS Data'!A13)</f>
        <v xml:space="preserve">Review and collect the data on the amount of funds reserved for comprehensive (required) or voluntary CEIS by each LEA. </v>
      </c>
      <c r="C122" s="32" t="str">
        <f>IF('10. MOE Reduction and CEIS Data'!A13="","","MOE Reduction and CEIS Data")</f>
        <v>MOE Reduction and CEIS Data</v>
      </c>
      <c r="D122" s="48">
        <f>IF('10. MOE Reduction and CEIS Data'!A13="","",'10. MOE Reduction and CEIS Data'!K13)</f>
        <v>36831</v>
      </c>
      <c r="E122" s="48">
        <f>IF('10. MOE Reduction and CEIS Data'!A13="","",'10. MOE Reduction and CEIS Data'!N13)</f>
        <v>36982</v>
      </c>
      <c r="F122" s="48">
        <f>IF('10. MOE Reduction and CEIS Data'!A13="","",'10. MOE Reduction and CEIS Data'!Q13)</f>
        <v>36982</v>
      </c>
      <c r="G122" s="48" t="str">
        <f>IF('10. MOE Reduction and CEIS Data'!A13="","",'10. MOE Reduction and CEIS Data'!T13)</f>
        <v/>
      </c>
    </row>
    <row r="123" spans="1:7" ht="25.5" x14ac:dyDescent="0.2">
      <c r="A123" s="38">
        <f>IF(B123="","",MAX(A$1:A122)+1)</f>
        <v>65</v>
      </c>
      <c r="B123" s="32" t="str">
        <f>IF('10. MOE Reduction and CEIS Data'!A14="","",'10. MOE Reduction and CEIS Data'!A14)</f>
        <v xml:space="preserve">Collect data on the number of students receiving voluntary CEIS during the reporting school year. </v>
      </c>
      <c r="C123" s="32" t="str">
        <f>IF('10. MOE Reduction and CEIS Data'!A14="","","MOE Reduction and CEIS Data")</f>
        <v>MOE Reduction and CEIS Data</v>
      </c>
      <c r="D123" s="48">
        <f>IF('10. MOE Reduction and CEIS Data'!A14="","",'10. MOE Reduction and CEIS Data'!K14)</f>
        <v>36892</v>
      </c>
      <c r="E123" s="48">
        <f>IF('10. MOE Reduction and CEIS Data'!A14="","",'10. MOE Reduction and CEIS Data'!N14)</f>
        <v>36982</v>
      </c>
      <c r="F123" s="48">
        <f>IF('10. MOE Reduction and CEIS Data'!A14="","",'10. MOE Reduction and CEIS Data'!Q14)</f>
        <v>36982</v>
      </c>
      <c r="G123" s="48" t="str">
        <f>IF('10. MOE Reduction and CEIS Data'!A14="","",'10. MOE Reduction and CEIS Data'!T14)</f>
        <v/>
      </c>
    </row>
    <row r="124" spans="1:7" ht="63.75" x14ac:dyDescent="0.2">
      <c r="A124" s="38">
        <f>IF(B124="","",MAX(A$1:A123)+1)</f>
        <v>66</v>
      </c>
      <c r="B124" s="32" t="str">
        <f>IF('10. MOE Reduction and CEIS Data'!A15="","",'10. MOE Reduction and CEIS Data'!A15)</f>
        <v>Collect data on the total number of children who received voluntary CEIS at any time during the reporting school year and the two preceding school years and received special education and related services during the reporting school year.</v>
      </c>
      <c r="C124" s="32" t="str">
        <f>IF('10. MOE Reduction and CEIS Data'!A15="","","MOE Reduction and CEIS Data")</f>
        <v>MOE Reduction and CEIS Data</v>
      </c>
      <c r="D124" s="48">
        <f>IF('10. MOE Reduction and CEIS Data'!A15="","",'10. MOE Reduction and CEIS Data'!K15)</f>
        <v>36892</v>
      </c>
      <c r="E124" s="48">
        <f>IF('10. MOE Reduction and CEIS Data'!A15="","",'10. MOE Reduction and CEIS Data'!N15)</f>
        <v>36982</v>
      </c>
      <c r="F124" s="48">
        <f>IF('10. MOE Reduction and CEIS Data'!A15="","",'10. MOE Reduction and CEIS Data'!Q15)</f>
        <v>36982</v>
      </c>
      <c r="G124" s="48" t="str">
        <f>IF('10. MOE Reduction and CEIS Data'!A15="","",'10. MOE Reduction and CEIS Data'!T15)</f>
        <v/>
      </c>
    </row>
    <row r="125" spans="1:7" ht="38.25" x14ac:dyDescent="0.2">
      <c r="A125" s="38">
        <f>IF(B125="","",MAX(A$1:A124)+1)</f>
        <v>67</v>
      </c>
      <c r="B125" s="32" t="str">
        <f>IF('10. MOE Reduction and CEIS Data'!A16="","",'10. MOE Reduction and CEIS Data'!A16)</f>
        <v>Collect data on the number of children with disabilities receiving comprehensive CEIS under IDEA in reporting school year.</v>
      </c>
      <c r="C125" s="32" t="str">
        <f>IF('10. MOE Reduction and CEIS Data'!A16="","","MOE Reduction and CEIS Data")</f>
        <v>MOE Reduction and CEIS Data</v>
      </c>
      <c r="D125" s="48">
        <f>IF('10. MOE Reduction and CEIS Data'!A16="","",'10. MOE Reduction and CEIS Data'!K16)</f>
        <v>36892</v>
      </c>
      <c r="E125" s="48">
        <f>IF('10. MOE Reduction and CEIS Data'!A16="","",'10. MOE Reduction and CEIS Data'!N16)</f>
        <v>36982</v>
      </c>
      <c r="F125" s="48">
        <f>IF('10. MOE Reduction and CEIS Data'!A16="","",'10. MOE Reduction and CEIS Data'!Q16)</f>
        <v>36982</v>
      </c>
      <c r="G125" s="48" t="str">
        <f>IF('10. MOE Reduction and CEIS Data'!A16="","",'10. MOE Reduction and CEIS Data'!T16)</f>
        <v/>
      </c>
    </row>
    <row r="126" spans="1:7" ht="38.25" x14ac:dyDescent="0.2">
      <c r="A126" s="38">
        <f>IF(B126="","",MAX(A$1:A125)+1)</f>
        <v>68</v>
      </c>
      <c r="B126" s="32" t="str">
        <f>IF('10. MOE Reduction and CEIS Data'!A17="","",'10. MOE Reduction and CEIS Data'!A17)</f>
        <v>Collect data on the number of children without disabilities receiving comprehensive CEIS under IDEA in reporting school year.</v>
      </c>
      <c r="C126" s="32" t="str">
        <f>IF('10. MOE Reduction and CEIS Data'!A17="","","MOE Reduction and CEIS Data")</f>
        <v>MOE Reduction and CEIS Data</v>
      </c>
      <c r="D126" s="48">
        <f>IF('10. MOE Reduction and CEIS Data'!A17="","",'10. MOE Reduction and CEIS Data'!K17)</f>
        <v>36892</v>
      </c>
      <c r="E126" s="48">
        <f>IF('10. MOE Reduction and CEIS Data'!A17="","",'10. MOE Reduction and CEIS Data'!N17)</f>
        <v>36982</v>
      </c>
      <c r="F126" s="48">
        <f>IF('10. MOE Reduction and CEIS Data'!A17="","",'10. MOE Reduction and CEIS Data'!Q17)</f>
        <v>36982</v>
      </c>
      <c r="G126" s="48" t="str">
        <f>IF('10. MOE Reduction and CEIS Data'!A17="","",'10. MOE Reduction and CEIS Data'!T17)</f>
        <v/>
      </c>
    </row>
    <row r="127" spans="1:7" ht="25.5" x14ac:dyDescent="0.2">
      <c r="A127" s="38">
        <f>IF(B127="","",MAX(A$1:A126)+1)</f>
        <v>69</v>
      </c>
      <c r="B127" s="32" t="str">
        <f>IF('10. MOE Reduction and CEIS Data'!A18="","",'10. MOE Reduction and CEIS Data'!A18)</f>
        <v>Verify MOE/CEIS data accuracy and address discrepancies prior to submission.</v>
      </c>
      <c r="C127" s="32" t="str">
        <f>IF('10. MOE Reduction and CEIS Data'!A18="","","MOE Reduction and CEIS Data")</f>
        <v>MOE Reduction and CEIS Data</v>
      </c>
      <c r="D127" s="48">
        <f>IF('10. MOE Reduction and CEIS Data'!A18="","",'10. MOE Reduction and CEIS Data'!K18)</f>
        <v>37012</v>
      </c>
      <c r="E127" s="48">
        <f>IF('10. MOE Reduction and CEIS Data'!A18="","",'10. MOE Reduction and CEIS Data'!N18)</f>
        <v>36708</v>
      </c>
      <c r="F127" s="48">
        <f>IF('10. MOE Reduction and CEIS Data'!A18="","",'10. MOE Reduction and CEIS Data'!Q18)</f>
        <v>36708</v>
      </c>
      <c r="G127" s="48" t="str">
        <f>IF('10. MOE Reduction and CEIS Data'!A18="","",'10. MOE Reduction and CEIS Data'!T18)</f>
        <v/>
      </c>
    </row>
    <row r="128" spans="1:7" x14ac:dyDescent="0.2">
      <c r="A128" s="38">
        <f>IF(B128="","",MAX(A$1:A127)+1)</f>
        <v>70</v>
      </c>
      <c r="B128" s="32" t="str">
        <f>IF('10. MOE Reduction and CEIS Data'!A19="","",'10. MOE Reduction and CEIS Data'!A19)</f>
        <v>Submit MOE Reduction and CEIS Report via EMAPS to OSEP.</v>
      </c>
      <c r="C128" s="32" t="str">
        <f>IF('10. MOE Reduction and CEIS Data'!A19="","","MOE Reduction and CEIS Data")</f>
        <v>MOE Reduction and CEIS Data</v>
      </c>
      <c r="D128" s="48">
        <f>IF('10. MOE Reduction and CEIS Data'!A19="","",'10. MOE Reduction and CEIS Data'!K19)</f>
        <v>36708</v>
      </c>
      <c r="E128" s="48">
        <f>IF('10. MOE Reduction and CEIS Data'!A19="","",'10. MOE Reduction and CEIS Data'!N19)</f>
        <v>36739</v>
      </c>
      <c r="F128" s="48">
        <f>IF('10. MOE Reduction and CEIS Data'!A19="","",'10. MOE Reduction and CEIS Data'!Q19)</f>
        <v>36739</v>
      </c>
      <c r="G128" s="48">
        <f>IF('10. MOE Reduction and CEIS Data'!A19="","",'10. MOE Reduction and CEIS Data'!T19)</f>
        <v>36739</v>
      </c>
    </row>
    <row r="129" spans="1:7" x14ac:dyDescent="0.2">
      <c r="A129" s="38" t="str">
        <f>IF(B129="","",MAX(A$1:A128)+1)</f>
        <v/>
      </c>
      <c r="B129" s="32" t="str">
        <f>IF('10. MOE Reduction and CEIS Data'!A20="","",'10. MOE Reduction and CEIS Data'!A20)</f>
        <v/>
      </c>
      <c r="C129" s="32" t="str">
        <f>IF('10. MOE Reduction and CEIS Data'!A20="","","MOE Reduction and CEIS Data")</f>
        <v/>
      </c>
      <c r="D129" s="48" t="str">
        <f>IF('10. MOE Reduction and CEIS Data'!A20="","",'10. MOE Reduction and CEIS Data'!K20)</f>
        <v/>
      </c>
      <c r="E129" s="48" t="str">
        <f>IF('10. MOE Reduction and CEIS Data'!A20="","",'10. MOE Reduction and CEIS Data'!N20)</f>
        <v/>
      </c>
      <c r="F129" s="48" t="str">
        <f>IF('10. MOE Reduction and CEIS Data'!A20="","",'10. MOE Reduction and CEIS Data'!Q20)</f>
        <v/>
      </c>
      <c r="G129" s="48" t="str">
        <f>IF('10. MOE Reduction and CEIS Data'!A20="","",'10. MOE Reduction and CEIS Data'!T20)</f>
        <v/>
      </c>
    </row>
    <row r="130" spans="1:7" x14ac:dyDescent="0.2">
      <c r="A130" s="38" t="str">
        <f>IF(B130="","",MAX(A$1:A129)+1)</f>
        <v/>
      </c>
      <c r="B130" s="32" t="str">
        <f>IF('10. MOE Reduction and CEIS Data'!A21="","",'10. MOE Reduction and CEIS Data'!A21)</f>
        <v/>
      </c>
      <c r="C130" s="32" t="str">
        <f>IF('10. MOE Reduction and CEIS Data'!A21="","","MOE Reduction and CEIS Data")</f>
        <v/>
      </c>
      <c r="D130" s="48" t="str">
        <f>IF('10. MOE Reduction and CEIS Data'!A21="","",'10. MOE Reduction and CEIS Data'!K21)</f>
        <v/>
      </c>
      <c r="E130" s="48" t="str">
        <f>IF('10. MOE Reduction and CEIS Data'!A21="","",'10. MOE Reduction and CEIS Data'!N21)</f>
        <v/>
      </c>
      <c r="F130" s="48" t="str">
        <f>IF('10. MOE Reduction and CEIS Data'!A21="","",'10. MOE Reduction and CEIS Data'!Q21)</f>
        <v/>
      </c>
      <c r="G130" s="48" t="str">
        <f>IF('10. MOE Reduction and CEIS Data'!A21="","",'10. MOE Reduction and CEIS Data'!T21)</f>
        <v/>
      </c>
    </row>
    <row r="131" spans="1:7" x14ac:dyDescent="0.2">
      <c r="A131" s="38" t="str">
        <f>IF(B131="","",MAX(A$1:A130)+1)</f>
        <v/>
      </c>
      <c r="B131" s="32" t="str">
        <f>IF('10. MOE Reduction and CEIS Data'!A22="","",'10. MOE Reduction and CEIS Data'!A22)</f>
        <v/>
      </c>
      <c r="C131" s="32" t="str">
        <f>IF('10. MOE Reduction and CEIS Data'!A22="","","MOE Reduction and CEIS Data")</f>
        <v/>
      </c>
      <c r="D131" s="48" t="str">
        <f>IF('10. MOE Reduction and CEIS Data'!A22="","",'10. MOE Reduction and CEIS Data'!K22)</f>
        <v/>
      </c>
      <c r="E131" s="48" t="str">
        <f>IF('10. MOE Reduction and CEIS Data'!A22="","",'10. MOE Reduction and CEIS Data'!N22)</f>
        <v/>
      </c>
      <c r="F131" s="48" t="str">
        <f>IF('10. MOE Reduction and CEIS Data'!A22="","",'10. MOE Reduction and CEIS Data'!Q22)</f>
        <v/>
      </c>
      <c r="G131" s="48" t="str">
        <f>IF('10. MOE Reduction and CEIS Data'!A22="","",'10. MOE Reduction and CEIS Data'!T22)</f>
        <v/>
      </c>
    </row>
    <row r="132" spans="1:7" x14ac:dyDescent="0.2">
      <c r="A132" s="38" t="str">
        <f>IF(B132="","",MAX(A$1:A131)+1)</f>
        <v/>
      </c>
      <c r="B132" s="32" t="str">
        <f>IF('10. MOE Reduction and CEIS Data'!A23="","",'10. MOE Reduction and CEIS Data'!A23)</f>
        <v/>
      </c>
      <c r="C132" s="32" t="str">
        <f>IF('10. MOE Reduction and CEIS Data'!A23="","","MOE Reduction and CEIS Data")</f>
        <v/>
      </c>
      <c r="D132" s="48" t="str">
        <f>IF('10. MOE Reduction and CEIS Data'!A23="","",'10. MOE Reduction and CEIS Data'!K23)</f>
        <v/>
      </c>
      <c r="E132" s="48" t="str">
        <f>IF('10. MOE Reduction and CEIS Data'!A23="","",'10. MOE Reduction and CEIS Data'!N23)</f>
        <v/>
      </c>
      <c r="F132" s="48" t="str">
        <f>IF('10. MOE Reduction and CEIS Data'!A23="","",'10. MOE Reduction and CEIS Data'!Q23)</f>
        <v/>
      </c>
      <c r="G132" s="48" t="str">
        <f>IF('10. MOE Reduction and CEIS Data'!A23="","",'10. MOE Reduction and CEIS Data'!T23)</f>
        <v/>
      </c>
    </row>
    <row r="133" spans="1:7" x14ac:dyDescent="0.2">
      <c r="A133" s="38" t="str">
        <f>IF(B133="","",MAX(A$1:A132)+1)</f>
        <v/>
      </c>
      <c r="B133" s="32" t="str">
        <f>IF('10. MOE Reduction and CEIS Data'!A24="","",'10. MOE Reduction and CEIS Data'!A24)</f>
        <v/>
      </c>
      <c r="C133" s="32" t="str">
        <f>IF('10. MOE Reduction and CEIS Data'!A24="","","MOE Reduction and CEIS Data")</f>
        <v/>
      </c>
      <c r="D133" s="48" t="str">
        <f>IF('10. MOE Reduction and CEIS Data'!A24="","",'10. MOE Reduction and CEIS Data'!K24)</f>
        <v/>
      </c>
      <c r="E133" s="48" t="str">
        <f>IF('10. MOE Reduction and CEIS Data'!A24="","",'10. MOE Reduction and CEIS Data'!N24)</f>
        <v/>
      </c>
      <c r="F133" s="48" t="str">
        <f>IF('10. MOE Reduction and CEIS Data'!A24="","",'10. MOE Reduction and CEIS Data'!Q24)</f>
        <v/>
      </c>
      <c r="G133" s="48" t="str">
        <f>IF('10. MOE Reduction and CEIS Data'!A24="","",'10. MOE Reduction and CEIS Data'!T24)</f>
        <v/>
      </c>
    </row>
    <row r="134" spans="1:7" x14ac:dyDescent="0.2">
      <c r="A134" s="38" t="str">
        <f>IF(B134="","",MAX(A$1:A133)+1)</f>
        <v/>
      </c>
      <c r="B134" s="32" t="str">
        <f>IF('10. MOE Reduction and CEIS Data'!A25="","",'10. MOE Reduction and CEIS Data'!A25)</f>
        <v/>
      </c>
      <c r="C134" s="32" t="str">
        <f>IF('10. MOE Reduction and CEIS Data'!A25="","","MOE Reduction and CEIS Data")</f>
        <v/>
      </c>
      <c r="D134" s="48" t="str">
        <f>IF('10. MOE Reduction and CEIS Data'!A25="","",'10. MOE Reduction and CEIS Data'!K25)</f>
        <v/>
      </c>
      <c r="E134" s="48" t="str">
        <f>IF('10. MOE Reduction and CEIS Data'!A25="","",'10. MOE Reduction and CEIS Data'!N25)</f>
        <v/>
      </c>
      <c r="F134" s="48" t="str">
        <f>IF('10. MOE Reduction and CEIS Data'!A25="","",'10. MOE Reduction and CEIS Data'!Q25)</f>
        <v/>
      </c>
      <c r="G134" s="48" t="str">
        <f>IF('10. MOE Reduction and CEIS Data'!A25="","",'10. MOE Reduction and CEIS Data'!T25)</f>
        <v/>
      </c>
    </row>
    <row r="135" spans="1:7" x14ac:dyDescent="0.2">
      <c r="A135" s="38" t="str">
        <f>IF(B135="","",MAX(A$1:A134)+1)</f>
        <v/>
      </c>
      <c r="B135" s="32" t="str">
        <f>IF('10. MOE Reduction and CEIS Data'!A26="","",'10. MOE Reduction and CEIS Data'!A26)</f>
        <v/>
      </c>
      <c r="C135" s="32" t="str">
        <f>IF('10. MOE Reduction and CEIS Data'!A26="","","MOE Reduction and CEIS Data")</f>
        <v/>
      </c>
      <c r="D135" s="48" t="str">
        <f>IF('10. MOE Reduction and CEIS Data'!A26="","",'10. MOE Reduction and CEIS Data'!K26)</f>
        <v/>
      </c>
      <c r="E135" s="48" t="str">
        <f>IF('10. MOE Reduction and CEIS Data'!A26="","",'10. MOE Reduction and CEIS Data'!N26)</f>
        <v/>
      </c>
      <c r="F135" s="48" t="str">
        <f>IF('10. MOE Reduction and CEIS Data'!A26="","",'10. MOE Reduction and CEIS Data'!Q26)</f>
        <v/>
      </c>
      <c r="G135" s="48" t="str">
        <f>IF('10. MOE Reduction and CEIS Data'!A26="","",'10. MOE Reduction and CEIS Data'!T26)</f>
        <v/>
      </c>
    </row>
    <row r="136" spans="1:7" x14ac:dyDescent="0.2">
      <c r="A136" s="38" t="str">
        <f>IF(B136="","",MAX(A$1:A135)+1)</f>
        <v/>
      </c>
      <c r="B136" s="32" t="str">
        <f>IF('10. MOE Reduction and CEIS Data'!A27="","",'10. MOE Reduction and CEIS Data'!A27)</f>
        <v/>
      </c>
      <c r="C136" s="32" t="str">
        <f>IF('10. MOE Reduction and CEIS Data'!A27="","","MOE Reduction and CEIS Data")</f>
        <v/>
      </c>
      <c r="D136" s="48" t="str">
        <f>IF('10. MOE Reduction and CEIS Data'!A27="","",'10. MOE Reduction and CEIS Data'!K27)</f>
        <v/>
      </c>
      <c r="E136" s="48" t="str">
        <f>IF('10. MOE Reduction and CEIS Data'!A27="","",'10. MOE Reduction and CEIS Data'!N27)</f>
        <v/>
      </c>
      <c r="F136" s="48" t="str">
        <f>IF('10. MOE Reduction and CEIS Data'!A27="","",'10. MOE Reduction and CEIS Data'!Q27)</f>
        <v/>
      </c>
      <c r="G136" s="48" t="str">
        <f>IF('10. MOE Reduction and CEIS Data'!A27="","",'10. MOE Reduction and CEIS Data'!T27)</f>
        <v/>
      </c>
    </row>
    <row r="137" spans="1:7" x14ac:dyDescent="0.2">
      <c r="A137" s="38" t="str">
        <f>IF(B137="","",MAX(A$1:A136)+1)</f>
        <v/>
      </c>
      <c r="B137" s="32" t="str">
        <f>IF('10. MOE Reduction and CEIS Data'!A28="","",'10. MOE Reduction and CEIS Data'!A28)</f>
        <v/>
      </c>
      <c r="C137" s="32" t="str">
        <f>IF('10. MOE Reduction and CEIS Data'!A28="","","MOE Reduction and CEIS Data")</f>
        <v/>
      </c>
      <c r="D137" s="48" t="str">
        <f>IF('10. MOE Reduction and CEIS Data'!A28="","",'10. MOE Reduction and CEIS Data'!K28)</f>
        <v/>
      </c>
      <c r="E137" s="48" t="str">
        <f>IF('10. MOE Reduction and CEIS Data'!A28="","",'10. MOE Reduction and CEIS Data'!N28)</f>
        <v/>
      </c>
      <c r="F137" s="48" t="str">
        <f>IF('10. MOE Reduction and CEIS Data'!A28="","",'10. MOE Reduction and CEIS Data'!Q28)</f>
        <v/>
      </c>
      <c r="G137" s="48" t="str">
        <f>IF('10. MOE Reduction and CEIS Data'!A28="","",'10. MOE Reduction and CEIS Data'!T28)</f>
        <v/>
      </c>
    </row>
    <row r="138" spans="1:7" ht="38.25" x14ac:dyDescent="0.2">
      <c r="A138" s="38">
        <f>IF(B138="","",MAX(A$1:A137)+1)</f>
        <v>71</v>
      </c>
      <c r="B138" s="32" t="str">
        <f>IF('11. Proportionate Share'!A4="","",'11. Proportionate Share'!A4)</f>
        <v>Annually review, update, or create guidance and sample forms/letters to support LEAs on the requirements related to children who are parentally placed in private schools.</v>
      </c>
      <c r="C138" s="34" t="str">
        <f>IF('11. Proportionate Share'!A4="","","Proportionate Share")</f>
        <v>Proportionate Share</v>
      </c>
      <c r="D138" s="48">
        <f>IF('11. Proportionate Share'!A4="","",'11. Proportionate Share'!K4)</f>
        <v>36708</v>
      </c>
      <c r="E138" s="48">
        <f>IF('11. Proportionate Share'!A4="","",'11. Proportionate Share'!N4)</f>
        <v>36800</v>
      </c>
      <c r="F138" s="48">
        <f>IF('11. Proportionate Share'!A4="","",'11. Proportionate Share'!Q4)</f>
        <v>36800</v>
      </c>
      <c r="G138" s="48" t="str">
        <f>IF('11. Proportionate Share'!A4="","",'11. Proportionate Share'!T4)</f>
        <v/>
      </c>
    </row>
    <row r="139" spans="1:7" ht="63.75" x14ac:dyDescent="0.2">
      <c r="A139" s="38">
        <f>IF(B139="","",MAX(A$1:A138)+1)</f>
        <v>72</v>
      </c>
      <c r="B139" s="32" t="str">
        <f>IF('11. Proportionate Share'!A5="","",'11. Proportionate Share'!A5)</f>
        <v>When allocating IDEA Part B subgrants to LEAs, calculate and inform LEAs of the amount of IDEA Section 611 funds and Section 619 funds that must be spent on equitable services for parentally placed private school children or ensure that LEAs calculate the correct amount.</v>
      </c>
      <c r="C139" s="34" t="str">
        <f>IF('11. Proportionate Share'!A5="","","Proportionate Share")</f>
        <v>Proportionate Share</v>
      </c>
      <c r="D139" s="48">
        <f>IF('11. Proportionate Share'!A5="","",'11. Proportionate Share'!K5)</f>
        <v>36982</v>
      </c>
      <c r="E139" s="48">
        <f>IF('11. Proportionate Share'!A5="","",'11. Proportionate Share'!N5)</f>
        <v>37043</v>
      </c>
      <c r="F139" s="48">
        <f>IF('11. Proportionate Share'!A5="","",'11. Proportionate Share'!Q5)</f>
        <v>37043</v>
      </c>
      <c r="G139" s="48" t="str">
        <f>IF('11. Proportionate Share'!A5="","",'11. Proportionate Share'!T5)</f>
        <v/>
      </c>
    </row>
    <row r="140" spans="1:7" ht="38.25" x14ac:dyDescent="0.2">
      <c r="A140" s="38">
        <f>IF(B140="","",MAX(A$1:A139)+1)</f>
        <v>73</v>
      </c>
      <c r="B140" s="32" t="str">
        <f>IF('11. Proportionate Share'!A6="","",'11. Proportionate Share'!A6)</f>
        <v xml:space="preserve">Review LEA applications for assurance that LEAs will provide a proportionate share of IDEA funds for equitable services to parentally placed private school children with disabilities. </v>
      </c>
      <c r="C140" s="34" t="str">
        <f>IF('11. Proportionate Share'!A6="","","Proportionate Share")</f>
        <v>Proportionate Share</v>
      </c>
      <c r="D140" s="48">
        <f>IF('11. Proportionate Share'!A6="","",'11. Proportionate Share'!K6)</f>
        <v>36982</v>
      </c>
      <c r="E140" s="48">
        <f>IF('11. Proportionate Share'!A6="","",'11. Proportionate Share'!N6)</f>
        <v>37043</v>
      </c>
      <c r="F140" s="48">
        <f>IF('11. Proportionate Share'!A6="","",'11. Proportionate Share'!Q6)</f>
        <v>37043</v>
      </c>
      <c r="G140" s="48" t="str">
        <f>IF('11. Proportionate Share'!A6="","",'11. Proportionate Share'!T6)</f>
        <v/>
      </c>
    </row>
    <row r="141" spans="1:7" ht="76.5" x14ac:dyDescent="0.2">
      <c r="A141" s="38">
        <f>IF(B141="","",MAX(A$1:A140)+1)</f>
        <v>74</v>
      </c>
      <c r="B141" s="32" t="str">
        <f>IF('11. Proportionate Share'!A7="","",'11. Proportionate Share'!A7)</f>
        <v xml:space="preserve">Prior to collecting the 618 child count, collaborate with other departments within the SEA to plan for and provide TA to LEAs on timely and meaningful consultation that will occur throughout the year with representatives of private schools and representatives of parents of parentally placed private school children with disabilities. </v>
      </c>
      <c r="C141" s="34" t="str">
        <f>IF('11. Proportionate Share'!A7="","","Proportionate Share")</f>
        <v>Proportionate Share</v>
      </c>
      <c r="D141" s="48">
        <f>IF('11. Proportionate Share'!A7="","",'11. Proportionate Share'!K7)</f>
        <v>36708</v>
      </c>
      <c r="E141" s="48">
        <f>IF('11. Proportionate Share'!A7="","",'11. Proportionate Share'!N7)</f>
        <v>36861</v>
      </c>
      <c r="F141" s="48">
        <f>IF('11. Proportionate Share'!A7="","",'11. Proportionate Share'!Q7)</f>
        <v>36861</v>
      </c>
      <c r="G141" s="48" t="str">
        <f>IF('11. Proportionate Share'!A7="","",'11. Proportionate Share'!T7)</f>
        <v/>
      </c>
    </row>
    <row r="142" spans="1:7" ht="38.25" x14ac:dyDescent="0.2">
      <c r="A142" s="38">
        <f>IF(B142="","",MAX(A$1:A141)+1)</f>
        <v>75</v>
      </c>
      <c r="B142" s="32" t="str">
        <f>IF('11. Proportionate Share'!A8="","",'11. Proportionate Share'!A8)</f>
        <v>Provide TA to LEAs as they conduct the 618 data collection of the annual count of the number of parentally placed private school children with disabilities.</v>
      </c>
      <c r="C142" s="34" t="str">
        <f>IF('11. Proportionate Share'!A8="","","Proportionate Share")</f>
        <v>Proportionate Share</v>
      </c>
      <c r="D142" s="48">
        <f>IF('11. Proportionate Share'!A8="","",'11. Proportionate Share'!K8)</f>
        <v>36800</v>
      </c>
      <c r="E142" s="48">
        <f>IF('11. Proportionate Share'!A8="","",'11. Proportionate Share'!N8)</f>
        <v>36861</v>
      </c>
      <c r="F142" s="48">
        <f>IF('11. Proportionate Share'!A8="","",'11. Proportionate Share'!Q8)</f>
        <v>36861</v>
      </c>
      <c r="G142" s="48" t="str">
        <f>IF('11. Proportionate Share'!A8="","",'11. Proportionate Share'!T8)</f>
        <v/>
      </c>
    </row>
    <row r="143" spans="1:7" ht="76.5" x14ac:dyDescent="0.2">
      <c r="A143" s="38">
        <f>IF(B143="","",MAX(A$1:A142)+1)</f>
        <v>76</v>
      </c>
      <c r="B143" s="32" t="str">
        <f>IF('11. Proportionate Share'!A9="","",'11. Proportionate Share'!A9)</f>
        <v>Review data and inform LEAs of unobligated amounts, as well as the fact that any funds required for parentally placed private school children that are unobligated by June 30 must be obligated as carryover for one additional year to be spent on parentally placed private school children with disabilities.</v>
      </c>
      <c r="C143" s="34" t="str">
        <f>IF('11. Proportionate Share'!A9="","","Proportionate Share")</f>
        <v>Proportionate Share</v>
      </c>
      <c r="D143" s="48">
        <f>IF('11. Proportionate Share'!A9="","",'11. Proportionate Share'!K9)</f>
        <v>36951</v>
      </c>
      <c r="E143" s="48">
        <f>IF('11. Proportionate Share'!A9="","",'11. Proportionate Share'!N9)</f>
        <v>37043</v>
      </c>
      <c r="F143" s="48">
        <f>IF('11. Proportionate Share'!A9="","",'11. Proportionate Share'!Q9)</f>
        <v>37043</v>
      </c>
      <c r="G143" s="48" t="str">
        <f>IF('11. Proportionate Share'!A9="","",'11. Proportionate Share'!T9)</f>
        <v/>
      </c>
    </row>
    <row r="144" spans="1:7" ht="51" x14ac:dyDescent="0.2">
      <c r="A144" s="38">
        <f>IF(B144="","",MAX(A$1:A143)+1)</f>
        <v>77</v>
      </c>
      <c r="B144" s="32" t="str">
        <f>IF('11. Proportionate Share'!A10="","",'11. Proportionate Share'!A10)</f>
        <v>Review unexpended carryover funds and, upon verification that the LEA received affirmation from the private school and cannot expend the funds on equitable services, release funds for use 90 days prior to the end of the obligation period.</v>
      </c>
      <c r="C144" s="34" t="str">
        <f>IF('11. Proportionate Share'!A10="","","Proportionate Share")</f>
        <v>Proportionate Share</v>
      </c>
      <c r="D144" s="48">
        <f>IF('11. Proportionate Share'!A10="","",'11. Proportionate Share'!K10)</f>
        <v>37012</v>
      </c>
      <c r="E144" s="48">
        <f>IF('11. Proportionate Share'!A10="","",'11. Proportionate Share'!N10)</f>
        <v>37043</v>
      </c>
      <c r="F144" s="48">
        <f>IF('11. Proportionate Share'!A10="","",'11. Proportionate Share'!Q10)</f>
        <v>37043</v>
      </c>
      <c r="G144" s="48" t="str">
        <f>IF('11. Proportionate Share'!A10="","",'11. Proportionate Share'!T10)</f>
        <v/>
      </c>
    </row>
    <row r="145" spans="1:7" x14ac:dyDescent="0.2">
      <c r="A145" s="38" t="str">
        <f>IF(B145="","",MAX(A$1:A144)+1)</f>
        <v/>
      </c>
      <c r="B145" s="32" t="str">
        <f>IF('11. Proportionate Share'!A11="","",'11. Proportionate Share'!A11)</f>
        <v/>
      </c>
      <c r="C145" s="34" t="str">
        <f>IF('11. Proportionate Share'!A11="","","Proportionate Share")</f>
        <v/>
      </c>
      <c r="D145" s="48" t="str">
        <f>IF('11. Proportionate Share'!A11="","",'11. Proportionate Share'!K11)</f>
        <v/>
      </c>
      <c r="E145" s="48" t="str">
        <f>IF('11. Proportionate Share'!A11="","",'11. Proportionate Share'!N11)</f>
        <v/>
      </c>
      <c r="F145" s="48" t="str">
        <f>IF('11. Proportionate Share'!A11="","",'11. Proportionate Share'!Q11)</f>
        <v/>
      </c>
      <c r="G145" s="48" t="str">
        <f>IF('11. Proportionate Share'!A11="","",'11. Proportionate Share'!T11)</f>
        <v/>
      </c>
    </row>
    <row r="146" spans="1:7" x14ac:dyDescent="0.2">
      <c r="A146" s="38" t="str">
        <f>IF(B146="","",MAX(A$1:A145)+1)</f>
        <v/>
      </c>
      <c r="B146" s="32" t="str">
        <f>IF('11. Proportionate Share'!A12="","",'11. Proportionate Share'!A12)</f>
        <v/>
      </c>
      <c r="C146" s="34" t="str">
        <f>IF('11. Proportionate Share'!A12="","","Proportionate Share")</f>
        <v/>
      </c>
      <c r="D146" s="48" t="str">
        <f>IF('11. Proportionate Share'!A12="","",'11. Proportionate Share'!K12)</f>
        <v/>
      </c>
      <c r="E146" s="48" t="str">
        <f>IF('11. Proportionate Share'!A12="","",'11. Proportionate Share'!N12)</f>
        <v/>
      </c>
      <c r="F146" s="48" t="str">
        <f>IF('11. Proportionate Share'!A12="","",'11. Proportionate Share'!Q12)</f>
        <v/>
      </c>
      <c r="G146" s="48" t="str">
        <f>IF('11. Proportionate Share'!A12="","",'11. Proportionate Share'!T12)</f>
        <v/>
      </c>
    </row>
    <row r="147" spans="1:7" x14ac:dyDescent="0.2">
      <c r="A147" s="38" t="str">
        <f>IF(B147="","",MAX(A$1:A146)+1)</f>
        <v/>
      </c>
      <c r="B147" s="32" t="str">
        <f>IF('11. Proportionate Share'!A13="","",'11. Proportionate Share'!A13)</f>
        <v/>
      </c>
      <c r="C147" s="34" t="str">
        <f>IF('11. Proportionate Share'!A13="","","Proportionate Share")</f>
        <v/>
      </c>
      <c r="D147" s="48" t="str">
        <f>IF('11. Proportionate Share'!A13="","",'11. Proportionate Share'!K13)</f>
        <v/>
      </c>
      <c r="E147" s="48" t="str">
        <f>IF('11. Proportionate Share'!A13="","",'11. Proportionate Share'!N13)</f>
        <v/>
      </c>
      <c r="F147" s="48" t="str">
        <f>IF('11. Proportionate Share'!A13="","",'11. Proportionate Share'!Q13)</f>
        <v/>
      </c>
      <c r="G147" s="48" t="str">
        <f>IF('11. Proportionate Share'!A13="","",'11. Proportionate Share'!T13)</f>
        <v/>
      </c>
    </row>
    <row r="148" spans="1:7" x14ac:dyDescent="0.2">
      <c r="A148" s="38" t="str">
        <f>IF(B148="","",MAX(A$1:A147)+1)</f>
        <v/>
      </c>
      <c r="B148" s="32" t="str">
        <f>IF('11. Proportionate Share'!A14="","",'11. Proportionate Share'!A14)</f>
        <v/>
      </c>
      <c r="C148" s="34" t="str">
        <f>IF('11. Proportionate Share'!A14="","","Proportionate Share")</f>
        <v/>
      </c>
      <c r="D148" s="48" t="str">
        <f>IF('11. Proportionate Share'!A14="","",'11. Proportionate Share'!K14)</f>
        <v/>
      </c>
      <c r="E148" s="48" t="str">
        <f>IF('11. Proportionate Share'!A14="","",'11. Proportionate Share'!N14)</f>
        <v/>
      </c>
      <c r="F148" s="48" t="str">
        <f>IF('11. Proportionate Share'!A14="","",'11. Proportionate Share'!Q14)</f>
        <v/>
      </c>
      <c r="G148" s="48" t="str">
        <f>IF('11. Proportionate Share'!A14="","",'11. Proportionate Share'!T14)</f>
        <v/>
      </c>
    </row>
    <row r="149" spans="1:7" x14ac:dyDescent="0.2">
      <c r="A149" s="38" t="str">
        <f>IF(B149="","",MAX(A$1:A148)+1)</f>
        <v/>
      </c>
      <c r="B149" s="32" t="str">
        <f>IF('11. Proportionate Share'!A15="","",'11. Proportionate Share'!A15)</f>
        <v/>
      </c>
      <c r="C149" s="34" t="str">
        <f>IF('11. Proportionate Share'!A15="","","Proportionate Share")</f>
        <v/>
      </c>
      <c r="D149" s="48" t="str">
        <f>IF('11. Proportionate Share'!A15="","",'11. Proportionate Share'!K15)</f>
        <v/>
      </c>
      <c r="E149" s="48" t="str">
        <f>IF('11. Proportionate Share'!A15="","",'11. Proportionate Share'!N15)</f>
        <v/>
      </c>
      <c r="F149" s="48" t="str">
        <f>IF('11. Proportionate Share'!A15="","",'11. Proportionate Share'!Q15)</f>
        <v/>
      </c>
      <c r="G149" s="48" t="str">
        <f>IF('11. Proportionate Share'!A15="","",'11. Proportionate Share'!T15)</f>
        <v/>
      </c>
    </row>
    <row r="150" spans="1:7" x14ac:dyDescent="0.2">
      <c r="A150" s="38" t="str">
        <f>IF(B150="","",MAX(A$1:A149)+1)</f>
        <v/>
      </c>
      <c r="B150" s="32" t="str">
        <f>IF('11. Proportionate Share'!A16="","",'11. Proportionate Share'!A16)</f>
        <v/>
      </c>
      <c r="C150" s="34" t="str">
        <f>IF('11. Proportionate Share'!A16="","","Proportionate Share")</f>
        <v/>
      </c>
      <c r="D150" s="48" t="str">
        <f>IF('11. Proportionate Share'!A16="","",'11. Proportionate Share'!K16)</f>
        <v/>
      </c>
      <c r="E150" s="48" t="str">
        <f>IF('11. Proportionate Share'!A16="","",'11. Proportionate Share'!N16)</f>
        <v/>
      </c>
      <c r="F150" s="48" t="str">
        <f>IF('11. Proportionate Share'!A16="","",'11. Proportionate Share'!Q16)</f>
        <v/>
      </c>
      <c r="G150" s="48" t="str">
        <f>IF('11. Proportionate Share'!A16="","",'11. Proportionate Share'!T16)</f>
        <v/>
      </c>
    </row>
    <row r="151" spans="1:7" x14ac:dyDescent="0.2">
      <c r="A151" s="38" t="str">
        <f>IF(B151="","",MAX(A$1:A150)+1)</f>
        <v/>
      </c>
      <c r="B151" s="32" t="str">
        <f>IF('11. Proportionate Share'!A17="","",'11. Proportionate Share'!A17)</f>
        <v/>
      </c>
      <c r="C151" s="34" t="str">
        <f>IF('11. Proportionate Share'!A17="","","Proportionate Share")</f>
        <v/>
      </c>
      <c r="D151" s="48" t="str">
        <f>IF('11. Proportionate Share'!A17="","",'11. Proportionate Share'!K17)</f>
        <v/>
      </c>
      <c r="E151" s="48" t="str">
        <f>IF('11. Proportionate Share'!A17="","",'11. Proportionate Share'!N17)</f>
        <v/>
      </c>
      <c r="F151" s="48" t="str">
        <f>IF('11. Proportionate Share'!A17="","",'11. Proportionate Share'!Q17)</f>
        <v/>
      </c>
      <c r="G151" s="48" t="str">
        <f>IF('11. Proportionate Share'!A17="","",'11. Proportionate Share'!T17)</f>
        <v/>
      </c>
    </row>
    <row r="152" spans="1:7" x14ac:dyDescent="0.2">
      <c r="A152" s="38" t="str">
        <f>IF(B152="","",MAX(A$1:A151)+1)</f>
        <v/>
      </c>
      <c r="B152" s="32" t="str">
        <f>IF('11. Proportionate Share'!A18="","",'11. Proportionate Share'!A18)</f>
        <v/>
      </c>
      <c r="C152" s="34" t="str">
        <f>IF('11. Proportionate Share'!A18="","","Proportionate Share")</f>
        <v/>
      </c>
      <c r="D152" s="48" t="str">
        <f>IF('11. Proportionate Share'!A18="","",'11. Proportionate Share'!K18)</f>
        <v/>
      </c>
      <c r="E152" s="48" t="str">
        <f>IF('11. Proportionate Share'!A18="","",'11. Proportionate Share'!N18)</f>
        <v/>
      </c>
      <c r="F152" s="48" t="str">
        <f>IF('11. Proportionate Share'!A18="","",'11. Proportionate Share'!Q18)</f>
        <v/>
      </c>
      <c r="G152" s="48" t="str">
        <f>IF('11. Proportionate Share'!A18="","",'11. Proportionate Share'!T18)</f>
        <v/>
      </c>
    </row>
    <row r="153" spans="1:7" ht="25.5" x14ac:dyDescent="0.2">
      <c r="A153" s="38">
        <f>IF(B153="","",MAX(A$1:A152)+1)</f>
        <v>78</v>
      </c>
      <c r="B153" s="32" t="str">
        <f>IF('12.Risk Management—Subrecipient'!A4="","",'12.Risk Management—Subrecipient'!A4)</f>
        <v xml:space="preserve">Provide subrecipients with training, tools, and resources for monitoring. </v>
      </c>
      <c r="C153" s="34" t="str">
        <f>IF('12.Risk Management—Subrecipient'!A4="","","Risk Management—Subrecipient")</f>
        <v>Risk Management—Subrecipient</v>
      </c>
      <c r="D153" s="48">
        <f>IF('12.Risk Management—Subrecipient'!A4="","",'12.Risk Management—Subrecipient'!K4)</f>
        <v>36708</v>
      </c>
      <c r="E153" s="48">
        <f>IF('12.Risk Management—Subrecipient'!A4="","",'12.Risk Management—Subrecipient'!N4)</f>
        <v>36770</v>
      </c>
      <c r="F153" s="48">
        <f>IF('12.Risk Management—Subrecipient'!A4="","",'12.Risk Management—Subrecipient'!Q4)</f>
        <v>36770</v>
      </c>
      <c r="G153" s="48" t="str">
        <f>IF('12.Risk Management—Subrecipient'!A4="","",'12.Risk Management—Subrecipient'!T4)</f>
        <v/>
      </c>
    </row>
    <row r="154" spans="1:7" ht="38.25" x14ac:dyDescent="0.2">
      <c r="A154" s="38">
        <f>IF(B154="","",MAX(A$1:A153)+1)</f>
        <v>79</v>
      </c>
      <c r="B154" s="32" t="str">
        <f>IF('12.Risk Management—Subrecipient'!A5="","",'12.Risk Management—Subrecipient'!A5)</f>
        <v xml:space="preserve">Develop and/or review risk indicators. Annually adjust risk indicators (scoring and/or weights) based on state priorities and subrecipient finding trends. </v>
      </c>
      <c r="C154" s="34" t="str">
        <f>IF('12.Risk Management—Subrecipient'!A5="","","Risk Management—Subrecipient")</f>
        <v>Risk Management—Subrecipient</v>
      </c>
      <c r="D154" s="48" t="str">
        <f>IF('12.Risk Management—Subrecipient'!A5="","",'12.Risk Management—Subrecipient'!K5)</f>
        <v/>
      </c>
      <c r="E154" s="48" t="str">
        <f>IF('12.Risk Management—Subrecipient'!A5="","",'12.Risk Management—Subrecipient'!N5)</f>
        <v/>
      </c>
      <c r="F154" s="48">
        <f>IF('12.Risk Management—Subrecipient'!A5="","",'12.Risk Management—Subrecipient'!Q5)</f>
        <v>36770</v>
      </c>
      <c r="G154" s="48" t="str">
        <f>IF('12.Risk Management—Subrecipient'!A5="","",'12.Risk Management—Subrecipient'!T5)</f>
        <v/>
      </c>
    </row>
    <row r="155" spans="1:7" ht="25.5" x14ac:dyDescent="0.2">
      <c r="A155" s="38">
        <f>IF(B155="","",MAX(A$1:A154)+1)</f>
        <v>80</v>
      </c>
      <c r="B155" s="32" t="str">
        <f>IF('12.Risk Management—Subrecipient'!A6="","",'12.Risk Management—Subrecipient'!A6)</f>
        <v>Select subrecipients for current year monitoring in accordance with the state’s procedures.</v>
      </c>
      <c r="C155" s="34" t="str">
        <f>IF('12.Risk Management—Subrecipient'!A6="","","Risk Management—Subrecipient")</f>
        <v>Risk Management—Subrecipient</v>
      </c>
      <c r="D155" s="48">
        <f>IF('12.Risk Management—Subrecipient'!A6="","",'12.Risk Management—Subrecipient'!K6)</f>
        <v>36951</v>
      </c>
      <c r="E155" s="48">
        <f>IF('12.Risk Management—Subrecipient'!A6="","",'12.Risk Management—Subrecipient'!N6)</f>
        <v>36770</v>
      </c>
      <c r="F155" s="48">
        <f>IF('12.Risk Management—Subrecipient'!A6="","",'12.Risk Management—Subrecipient'!Q6)</f>
        <v>36770</v>
      </c>
      <c r="G155" s="48" t="str">
        <f>IF('12.Risk Management—Subrecipient'!A6="","",'12.Risk Management—Subrecipient'!T6)</f>
        <v/>
      </c>
    </row>
    <row r="156" spans="1:7" x14ac:dyDescent="0.2">
      <c r="A156" s="38">
        <f>IF(B156="","",MAX(A$1:A155)+1)</f>
        <v>81</v>
      </c>
      <c r="B156" s="32" t="str">
        <f>IF('12.Risk Management—Subrecipient'!A7="","",'12.Risk Management—Subrecipient'!A7)</f>
        <v>Develop and/or revise fiscal monitoring tools.</v>
      </c>
      <c r="C156" s="34" t="str">
        <f>IF('12.Risk Management—Subrecipient'!A7="","","Risk Management—Subrecipient")</f>
        <v>Risk Management—Subrecipient</v>
      </c>
      <c r="D156" s="48">
        <f>IF('12.Risk Management—Subrecipient'!A7="","",'12.Risk Management—Subrecipient'!K7)</f>
        <v>36708</v>
      </c>
      <c r="E156" s="48">
        <f>IF('12.Risk Management—Subrecipient'!A7="","",'12.Risk Management—Subrecipient'!N7)</f>
        <v>36770</v>
      </c>
      <c r="F156" s="48">
        <f>IF('12.Risk Management—Subrecipient'!A7="","",'12.Risk Management—Subrecipient'!Q7)</f>
        <v>36770</v>
      </c>
      <c r="G156" s="48" t="str">
        <f>IF('12.Risk Management—Subrecipient'!A7="","",'12.Risk Management—Subrecipient'!T7)</f>
        <v/>
      </c>
    </row>
    <row r="157" spans="1:7" x14ac:dyDescent="0.2">
      <c r="A157" s="38">
        <f>IF(B157="","",MAX(A$1:A156)+1)</f>
        <v>82</v>
      </c>
      <c r="B157" s="32" t="str">
        <f>IF('12.Risk Management—Subrecipient'!A8="","",'12.Risk Management—Subrecipient'!A8)</f>
        <v>Conduct fiscal monitoring activities.</v>
      </c>
      <c r="C157" s="34" t="str">
        <f>IF('12.Risk Management—Subrecipient'!A8="","","Risk Management—Subrecipient")</f>
        <v>Risk Management—Subrecipient</v>
      </c>
      <c r="D157" s="48">
        <f>IF('12.Risk Management—Subrecipient'!A8="","",'12.Risk Management—Subrecipient'!K8)</f>
        <v>36800</v>
      </c>
      <c r="E157" s="48">
        <f>IF('12.Risk Management—Subrecipient'!A8="","",'12.Risk Management—Subrecipient'!N8)</f>
        <v>37043</v>
      </c>
      <c r="F157" s="48">
        <f>IF('12.Risk Management—Subrecipient'!A8="","",'12.Risk Management—Subrecipient'!Q8)</f>
        <v>37043</v>
      </c>
      <c r="G157" s="48" t="str">
        <f>IF('12.Risk Management—Subrecipient'!A8="","",'12.Risk Management—Subrecipient'!T8)</f>
        <v/>
      </c>
    </row>
    <row r="158" spans="1:7" ht="38.25" x14ac:dyDescent="0.2">
      <c r="A158" s="38">
        <f>IF(B158="","",MAX(A$1:A157)+1)</f>
        <v>83</v>
      </c>
      <c r="B158" s="32" t="str">
        <f>IF('12.Risk Management—Subrecipient'!A9="","",'12.Risk Management—Subrecipient'!A9)</f>
        <v>Issue monitoring reports (with findings as appropriate) citing the noncompliance, the timeline for corrections, and any corrective actions required.</v>
      </c>
      <c r="C158" s="34" t="str">
        <f>IF('12.Risk Management—Subrecipient'!A9="","","Risk Management—Subrecipient")</f>
        <v>Risk Management—Subrecipient</v>
      </c>
      <c r="D158" s="48">
        <f>IF('12.Risk Management—Subrecipient'!A9="","",'12.Risk Management—Subrecipient'!K9)</f>
        <v>36708</v>
      </c>
      <c r="E158" s="48">
        <f>IF('12.Risk Management—Subrecipient'!A9="","",'12.Risk Management—Subrecipient'!N9)</f>
        <v>37043</v>
      </c>
      <c r="F158" s="48">
        <f>IF('12.Risk Management—Subrecipient'!A9="","",'12.Risk Management—Subrecipient'!Q9)</f>
        <v>37043</v>
      </c>
      <c r="G158" s="48" t="str">
        <f>IF('12.Risk Management—Subrecipient'!A9="","",'12.Risk Management—Subrecipient'!T9)</f>
        <v/>
      </c>
    </row>
    <row r="159" spans="1:7" ht="25.5" x14ac:dyDescent="0.2">
      <c r="A159" s="38">
        <f>IF(B159="","",MAX(A$1:A158)+1)</f>
        <v>84</v>
      </c>
      <c r="B159" s="32" t="str">
        <f>IF('12.Risk Management—Subrecipient'!A10="","",'12.Risk Management—Subrecipient'!A10)</f>
        <v xml:space="preserve">Verify correction of each finding as soon as possible but no later than one year after identification.  </v>
      </c>
      <c r="C159" s="34" t="str">
        <f>IF('12.Risk Management—Subrecipient'!A10="","","Risk Management—Subrecipient")</f>
        <v>Risk Management—Subrecipient</v>
      </c>
      <c r="D159" s="48">
        <f>IF('12.Risk Management—Subrecipient'!A10="","",'12.Risk Management—Subrecipient'!K10)</f>
        <v>36708</v>
      </c>
      <c r="E159" s="48">
        <f>IF('12.Risk Management—Subrecipient'!A10="","",'12.Risk Management—Subrecipient'!N10)</f>
        <v>37043</v>
      </c>
      <c r="F159" s="48">
        <f>IF('12.Risk Management—Subrecipient'!A10="","",'12.Risk Management—Subrecipient'!Q10)</f>
        <v>37043</v>
      </c>
      <c r="G159" s="48" t="str">
        <f>IF('12.Risk Management—Subrecipient'!A10="","",'12.Risk Management—Subrecipient'!T10)</f>
        <v/>
      </c>
    </row>
    <row r="160" spans="1:7" ht="25.5" x14ac:dyDescent="0.2">
      <c r="A160" s="38">
        <f>IF(B160="","",MAX(A$1:A159)+1)</f>
        <v>85</v>
      </c>
      <c r="B160" s="32" t="str">
        <f>IF('12.Risk Management—Subrecipient'!A11="","",'12.Risk Management—Subrecipient'!A11)</f>
        <v>Develop or revise and implement a state system of progressive incentives and sanctions.</v>
      </c>
      <c r="C160" s="34" t="str">
        <f>IF('12.Risk Management—Subrecipient'!A11="","","Risk Management—Subrecipient")</f>
        <v>Risk Management—Subrecipient</v>
      </c>
      <c r="D160" s="48">
        <f>IF('12.Risk Management—Subrecipient'!A11="","",'12.Risk Management—Subrecipient'!K11)</f>
        <v>36708</v>
      </c>
      <c r="E160" s="48">
        <f>IF('12.Risk Management—Subrecipient'!A11="","",'12.Risk Management—Subrecipient'!N11)</f>
        <v>37043</v>
      </c>
      <c r="F160" s="48">
        <f>IF('12.Risk Management—Subrecipient'!A11="","",'12.Risk Management—Subrecipient'!Q11)</f>
        <v>37043</v>
      </c>
      <c r="G160" s="48" t="str">
        <f>IF('12.Risk Management—Subrecipient'!A11="","",'12.Risk Management—Subrecipient'!T11)</f>
        <v/>
      </c>
    </row>
    <row r="161" spans="1:7" x14ac:dyDescent="0.2">
      <c r="A161" s="38">
        <f>IF(B161="","",MAX(A$1:A160)+1)</f>
        <v>86</v>
      </c>
      <c r="B161" s="32" t="str">
        <f>IF('12.Risk Management—Subrecipient'!A12="","",'12.Risk Management—Subrecipient'!A12)</f>
        <v>Review subrecipient audit findings.</v>
      </c>
      <c r="C161" s="34" t="str">
        <f>IF('12.Risk Management—Subrecipient'!A12="","","Risk Management—Subrecipient")</f>
        <v>Risk Management—Subrecipient</v>
      </c>
      <c r="D161" s="48">
        <f>IF('12.Risk Management—Subrecipient'!A12="","",'12.Risk Management—Subrecipient'!K12)</f>
        <v>36708</v>
      </c>
      <c r="E161" s="48">
        <f>IF('12.Risk Management—Subrecipient'!A12="","",'12.Risk Management—Subrecipient'!N12)</f>
        <v>37043</v>
      </c>
      <c r="F161" s="48">
        <f>IF('12.Risk Management—Subrecipient'!A12="","",'12.Risk Management—Subrecipient'!Q12)</f>
        <v>37043</v>
      </c>
      <c r="G161" s="48" t="str">
        <f>IF('12.Risk Management—Subrecipient'!A12="","",'12.Risk Management—Subrecipient'!T12)</f>
        <v/>
      </c>
    </row>
    <row r="162" spans="1:7" ht="25.5" x14ac:dyDescent="0.2">
      <c r="A162" s="38">
        <f>IF(B162="","",MAX(A$1:A161)+1)</f>
        <v>87</v>
      </c>
      <c r="B162" s="32" t="str">
        <f>IF('12.Risk Management—Subrecipient'!A13="","",'12.Risk Management—Subrecipient'!A13)</f>
        <v xml:space="preserve">Issue management decisions with corrective actions, as appropriate.                  </v>
      </c>
      <c r="C162" s="34" t="str">
        <f>IF('12.Risk Management—Subrecipient'!A13="","","Risk Management—Subrecipient")</f>
        <v>Risk Management—Subrecipient</v>
      </c>
      <c r="D162" s="48">
        <f>IF('12.Risk Management—Subrecipient'!A13="","",'12.Risk Management—Subrecipient'!K13)</f>
        <v>36708</v>
      </c>
      <c r="E162" s="48">
        <f>IF('12.Risk Management—Subrecipient'!A13="","",'12.Risk Management—Subrecipient'!N13)</f>
        <v>37043</v>
      </c>
      <c r="F162" s="48">
        <f>IF('12.Risk Management—Subrecipient'!A13="","",'12.Risk Management—Subrecipient'!Q13)</f>
        <v>37043</v>
      </c>
      <c r="G162" s="48" t="str">
        <f>IF('12.Risk Management—Subrecipient'!A13="","",'12.Risk Management—Subrecipient'!T13)</f>
        <v/>
      </c>
    </row>
    <row r="163" spans="1:7" ht="25.5" x14ac:dyDescent="0.2">
      <c r="A163" s="38">
        <f>IF(B163="","",MAX(A$1:A162)+1)</f>
        <v>88</v>
      </c>
      <c r="B163" s="32" t="str">
        <f>IF('12.Risk Management—Subrecipient'!A14="","",'12.Risk Management—Subrecipient'!A14)</f>
        <v>Track, verify and document correction of subrecipient audit findings within one year of  identification.</v>
      </c>
      <c r="C163" s="34" t="str">
        <f>IF('12.Risk Management—Subrecipient'!A14="","","Risk Management—Subrecipient")</f>
        <v>Risk Management—Subrecipient</v>
      </c>
      <c r="D163" s="48">
        <f>IF('12.Risk Management—Subrecipient'!A14="","",'12.Risk Management—Subrecipient'!K14)</f>
        <v>36708</v>
      </c>
      <c r="E163" s="48">
        <f>IF('12.Risk Management—Subrecipient'!A14="","",'12.Risk Management—Subrecipient'!N14)</f>
        <v>37043</v>
      </c>
      <c r="F163" s="48">
        <f>IF('12.Risk Management—Subrecipient'!A14="","",'12.Risk Management—Subrecipient'!Q14)</f>
        <v>37043</v>
      </c>
      <c r="G163" s="48" t="str">
        <f>IF('12.Risk Management—Subrecipient'!A14="","",'12.Risk Management—Subrecipient'!T14)</f>
        <v/>
      </c>
    </row>
    <row r="164" spans="1:7" x14ac:dyDescent="0.2">
      <c r="A164" s="38" t="str">
        <f>IF(B164="","",MAX(A$1:A163)+1)</f>
        <v/>
      </c>
      <c r="B164" s="32" t="str">
        <f>IF('12.Risk Management—Subrecipient'!A15="","",'12.Risk Management—Subrecipient'!A15)</f>
        <v/>
      </c>
      <c r="C164" s="34" t="str">
        <f>IF('12.Risk Management—Subrecipient'!A15="","","Risk Management—Subrecipient")</f>
        <v/>
      </c>
      <c r="D164" s="48" t="str">
        <f>IF('12.Risk Management—Subrecipient'!A15="","",'12.Risk Management—Subrecipient'!K15)</f>
        <v/>
      </c>
      <c r="E164" s="48" t="str">
        <f>IF('12.Risk Management—Subrecipient'!A15="","",'12.Risk Management—Subrecipient'!N15)</f>
        <v/>
      </c>
      <c r="F164" s="48" t="str">
        <f>IF('12.Risk Management—Subrecipient'!A15="","",'12.Risk Management—Subrecipient'!Q15)</f>
        <v/>
      </c>
      <c r="G164" s="48" t="str">
        <f>IF('12.Risk Management—Subrecipient'!A15="","",'12.Risk Management—Subrecipient'!T15)</f>
        <v/>
      </c>
    </row>
    <row r="165" spans="1:7" x14ac:dyDescent="0.2">
      <c r="A165" s="38" t="str">
        <f>IF(B165="","",MAX(A$1:A164)+1)</f>
        <v/>
      </c>
      <c r="B165" s="32" t="str">
        <f>IF('12.Risk Management—Subrecipient'!A16="","",'12.Risk Management—Subrecipient'!A16)</f>
        <v/>
      </c>
      <c r="C165" s="34" t="str">
        <f>IF('12.Risk Management—Subrecipient'!A16="","","Risk Management—Subrecipient")</f>
        <v/>
      </c>
      <c r="D165" s="48" t="str">
        <f>IF('12.Risk Management—Subrecipient'!A16="","",'12.Risk Management—Subrecipient'!K16)</f>
        <v/>
      </c>
      <c r="E165" s="48" t="str">
        <f>IF('12.Risk Management—Subrecipient'!A16="","",'12.Risk Management—Subrecipient'!N16)</f>
        <v/>
      </c>
      <c r="F165" s="48" t="str">
        <f>IF('12.Risk Management—Subrecipient'!A16="","",'12.Risk Management—Subrecipient'!Q16)</f>
        <v/>
      </c>
      <c r="G165" s="48" t="str">
        <f>IF('12.Risk Management—Subrecipient'!A16="","",'12.Risk Management—Subrecipient'!T16)</f>
        <v/>
      </c>
    </row>
    <row r="166" spans="1:7" x14ac:dyDescent="0.2">
      <c r="A166" s="38" t="str">
        <f>IF(B166="","",MAX(A$1:A165)+1)</f>
        <v/>
      </c>
      <c r="B166" s="32" t="str">
        <f>IF('12.Risk Management—Subrecipient'!A17="","",'12.Risk Management—Subrecipient'!A17)</f>
        <v/>
      </c>
      <c r="C166" s="34" t="str">
        <f>IF('12.Risk Management—Subrecipient'!A17="","","Risk Management—Subrecipient")</f>
        <v/>
      </c>
      <c r="D166" s="48" t="str">
        <f>IF('12.Risk Management—Subrecipient'!A17="","",'12.Risk Management—Subrecipient'!K17)</f>
        <v/>
      </c>
      <c r="E166" s="48" t="str">
        <f>IF('12.Risk Management—Subrecipient'!A17="","",'12.Risk Management—Subrecipient'!N17)</f>
        <v/>
      </c>
      <c r="F166" s="48" t="str">
        <f>IF('12.Risk Management—Subrecipient'!A17="","",'12.Risk Management—Subrecipient'!Q17)</f>
        <v/>
      </c>
      <c r="G166" s="48" t="str">
        <f>IF('12.Risk Management—Subrecipient'!A17="","",'12.Risk Management—Subrecipient'!T17)</f>
        <v/>
      </c>
    </row>
    <row r="167" spans="1:7" x14ac:dyDescent="0.2">
      <c r="A167" s="38" t="str">
        <f>IF(B167="","",MAX(A$1:A166)+1)</f>
        <v/>
      </c>
      <c r="B167" s="32" t="str">
        <f>IF('12.Risk Management—Subrecipient'!A18="","",'12.Risk Management—Subrecipient'!A18)</f>
        <v/>
      </c>
      <c r="C167" s="34" t="str">
        <f>IF('12.Risk Management—Subrecipient'!A18="","","Risk Management—Subrecipient")</f>
        <v/>
      </c>
      <c r="D167" s="48" t="str">
        <f>IF('12.Risk Management—Subrecipient'!A18="","",'12.Risk Management—Subrecipient'!K18)</f>
        <v/>
      </c>
      <c r="E167" s="48" t="str">
        <f>IF('12.Risk Management—Subrecipient'!A18="","",'12.Risk Management—Subrecipient'!N18)</f>
        <v/>
      </c>
      <c r="F167" s="48" t="str">
        <f>IF('12.Risk Management—Subrecipient'!A18="","",'12.Risk Management—Subrecipient'!Q18)</f>
        <v/>
      </c>
      <c r="G167" s="48" t="str">
        <f>IF('12.Risk Management—Subrecipient'!A18="","",'12.Risk Management—Subrecipient'!T18)</f>
        <v/>
      </c>
    </row>
    <row r="168" spans="1:7" x14ac:dyDescent="0.2">
      <c r="A168" s="38" t="str">
        <f>IF(B168="","",MAX(A$1:A167)+1)</f>
        <v/>
      </c>
      <c r="B168" s="32" t="str">
        <f>IF('12.Risk Management—Subrecipient'!A19="","",'12.Risk Management—Subrecipient'!A19)</f>
        <v/>
      </c>
      <c r="C168" s="34" t="str">
        <f>IF('12.Risk Management—Subrecipient'!A19="","","Risk Management—Subrecipient")</f>
        <v/>
      </c>
      <c r="D168" s="48" t="str">
        <f>IF('12.Risk Management—Subrecipient'!A19="","",'12.Risk Management—Subrecipient'!K19)</f>
        <v/>
      </c>
      <c r="E168" s="48" t="str">
        <f>IF('12.Risk Management—Subrecipient'!A19="","",'12.Risk Management—Subrecipient'!N19)</f>
        <v/>
      </c>
      <c r="F168" s="48" t="str">
        <f>IF('12.Risk Management—Subrecipient'!A19="","",'12.Risk Management—Subrecipient'!Q19)</f>
        <v/>
      </c>
      <c r="G168" s="48" t="str">
        <f>IF('12.Risk Management—Subrecipient'!A19="","",'12.Risk Management—Subrecipient'!T19)</f>
        <v/>
      </c>
    </row>
    <row r="169" spans="1:7" x14ac:dyDescent="0.2">
      <c r="A169" s="38" t="str">
        <f>IF(B169="","",MAX(A$1:A168)+1)</f>
        <v/>
      </c>
      <c r="B169" s="32" t="str">
        <f>IF('12.Risk Management—Subrecipient'!A20="","",'12.Risk Management—Subrecipient'!A20)</f>
        <v/>
      </c>
      <c r="C169" s="34" t="str">
        <f>IF('12.Risk Management—Subrecipient'!A20="","","Risk Management—Subrecipient")</f>
        <v/>
      </c>
      <c r="D169" s="48" t="str">
        <f>IF('12.Risk Management—Subrecipient'!A20="","",'12.Risk Management—Subrecipient'!K20)</f>
        <v/>
      </c>
      <c r="E169" s="48" t="str">
        <f>IF('12.Risk Management—Subrecipient'!A20="","",'12.Risk Management—Subrecipient'!N20)</f>
        <v/>
      </c>
      <c r="F169" s="48" t="str">
        <f>IF('12.Risk Management—Subrecipient'!A20="","",'12.Risk Management—Subrecipient'!Q20)</f>
        <v/>
      </c>
      <c r="G169" s="48" t="str">
        <f>IF('12.Risk Management—Subrecipient'!A20="","",'12.Risk Management—Subrecipient'!T20)</f>
        <v/>
      </c>
    </row>
    <row r="170" spans="1:7" x14ac:dyDescent="0.2">
      <c r="A170" s="38" t="str">
        <f>IF(B170="","",MAX(A$1:A169)+1)</f>
        <v/>
      </c>
      <c r="B170" s="32" t="str">
        <f>IF('12.Risk Management—Subrecipient'!A21="","",'12.Risk Management—Subrecipient'!A21)</f>
        <v/>
      </c>
      <c r="C170" s="34" t="str">
        <f>IF('12.Risk Management—Subrecipient'!A21="","","Risk Management—Subrecipient")</f>
        <v/>
      </c>
      <c r="D170" s="48" t="str">
        <f>IF('12.Risk Management—Subrecipient'!A21="","",'12.Risk Management—Subrecipient'!K21)</f>
        <v/>
      </c>
      <c r="E170" s="48" t="str">
        <f>IF('12.Risk Management—Subrecipient'!A21="","",'12.Risk Management—Subrecipient'!N21)</f>
        <v/>
      </c>
      <c r="F170" s="48" t="str">
        <f>IF('12.Risk Management—Subrecipient'!A21="","",'12.Risk Management—Subrecipient'!Q21)</f>
        <v/>
      </c>
      <c r="G170" s="48" t="str">
        <f>IF('12.Risk Management—Subrecipient'!A21="","",'12.Risk Management—Subrecipient'!T21)</f>
        <v/>
      </c>
    </row>
    <row r="171" spans="1:7" x14ac:dyDescent="0.2">
      <c r="A171" s="38" t="str">
        <f>IF(B171="","",MAX(A$1:A170)+1)</f>
        <v/>
      </c>
      <c r="B171" s="32" t="str">
        <f>IF('12.Risk Management—Subrecipient'!A22="","",'12.Risk Management—Subrecipient'!A22)</f>
        <v/>
      </c>
      <c r="C171" s="34" t="str">
        <f>IF('12.Risk Management—Subrecipient'!A22="","","Risk Management—Subrecipient")</f>
        <v/>
      </c>
      <c r="D171" s="48" t="str">
        <f>IF('12.Risk Management—Subrecipient'!A22="","",'12.Risk Management—Subrecipient'!K22)</f>
        <v/>
      </c>
      <c r="E171" s="48" t="str">
        <f>IF('12.Risk Management—Subrecipient'!A22="","",'12.Risk Management—Subrecipient'!N22)</f>
        <v/>
      </c>
      <c r="F171" s="48" t="str">
        <f>IF('12.Risk Management—Subrecipient'!A22="","",'12.Risk Management—Subrecipient'!Q22)</f>
        <v/>
      </c>
      <c r="G171" s="48" t="str">
        <f>IF('12.Risk Management—Subrecipient'!A22="","",'12.Risk Management—Subrecipient'!T22)</f>
        <v/>
      </c>
    </row>
    <row r="172" spans="1:7" x14ac:dyDescent="0.2">
      <c r="A172" s="38" t="str">
        <f>IF(B172="","",MAX(A$1:A171)+1)</f>
        <v/>
      </c>
      <c r="B172" s="32" t="str">
        <f>IF('12.Risk Management—Subrecipient'!A23="","",'12.Risk Management—Subrecipient'!A23)</f>
        <v/>
      </c>
      <c r="C172" s="34" t="str">
        <f>IF('12.Risk Management—Subrecipient'!A23="","","Risk Management—Subrecipient")</f>
        <v/>
      </c>
      <c r="D172" s="48" t="str">
        <f>IF('12.Risk Management—Subrecipient'!A23="","",'12.Risk Management—Subrecipient'!K23)</f>
        <v/>
      </c>
      <c r="E172" s="48" t="str">
        <f>IF('12.Risk Management—Subrecipient'!A23="","",'12.Risk Management—Subrecipient'!N23)</f>
        <v/>
      </c>
      <c r="F172" s="48" t="str">
        <f>IF('12.Risk Management—Subrecipient'!A23="","",'12.Risk Management—Subrecipient'!Q23)</f>
        <v/>
      </c>
      <c r="G172" s="48" t="str">
        <f>IF('12.Risk Management—Subrecipient'!A23="","",'12.Risk Management—Subrecipient'!T23)</f>
        <v/>
      </c>
    </row>
    <row r="173" spans="1:7" x14ac:dyDescent="0.2">
      <c r="A173" s="38" t="str">
        <f>IF(B173="","",MAX(A$1:A172)+1)</f>
        <v/>
      </c>
      <c r="B173" s="32" t="str">
        <f>IF('12.Risk Management—Subrecipient'!A24="","",'12.Risk Management—Subrecipient'!A24)</f>
        <v/>
      </c>
      <c r="C173" s="34" t="str">
        <f>IF('12.Risk Management—Subrecipient'!A24="","","Risk Management—Subrecipient")</f>
        <v/>
      </c>
      <c r="D173" s="48" t="str">
        <f>IF('12.Risk Management—Subrecipient'!A24="","",'12.Risk Management—Subrecipient'!K24)</f>
        <v/>
      </c>
      <c r="E173" s="48" t="str">
        <f>IF('12.Risk Management—Subrecipient'!A24="","",'12.Risk Management—Subrecipient'!N24)</f>
        <v/>
      </c>
      <c r="F173" s="48" t="str">
        <f>IF('12.Risk Management—Subrecipient'!A24="","",'12.Risk Management—Subrecipient'!Q24)</f>
        <v/>
      </c>
      <c r="G173" s="48" t="str">
        <f>IF('12.Risk Management—Subrecipient'!A24="","",'12.Risk Management—Subrecipient'!T24)</f>
        <v/>
      </c>
    </row>
    <row r="174" spans="1:7" x14ac:dyDescent="0.2">
      <c r="A174" s="38" t="str">
        <f>IF(B174="","",MAX(A$1:A173)+1)</f>
        <v/>
      </c>
      <c r="B174" s="32" t="str">
        <f>IF('12.Risk Management—Subrecipient'!A25="","",'12.Risk Management—Subrecipient'!A25)</f>
        <v/>
      </c>
      <c r="C174" s="34" t="str">
        <f>IF('12.Risk Management—Subrecipient'!A25="","","Risk Management—Subrecipient")</f>
        <v/>
      </c>
      <c r="D174" s="48" t="str">
        <f>IF('12.Risk Management—Subrecipient'!A25="","",'12.Risk Management—Subrecipient'!K25)</f>
        <v/>
      </c>
      <c r="E174" s="48" t="str">
        <f>IF('12.Risk Management—Subrecipient'!A25="","",'12.Risk Management—Subrecipient'!N25)</f>
        <v/>
      </c>
      <c r="F174" s="48" t="str">
        <f>IF('12.Risk Management—Subrecipient'!A25="","",'12.Risk Management—Subrecipient'!Q25)</f>
        <v/>
      </c>
      <c r="G174" s="48" t="str">
        <f>IF('12.Risk Management—Subrecipient'!A25="","",'12.Risk Management—Subrecipient'!T25)</f>
        <v/>
      </c>
    </row>
    <row r="175" spans="1:7" x14ac:dyDescent="0.2">
      <c r="A175" s="38" t="str">
        <f>IF(B175="","",MAX(A$1:A174)+1)</f>
        <v/>
      </c>
      <c r="B175" s="32" t="str">
        <f>IF('12.Risk Management—Subrecipient'!A26="","",'12.Risk Management—Subrecipient'!A26)</f>
        <v/>
      </c>
      <c r="C175" s="34" t="str">
        <f>IF('12.Risk Management—Subrecipient'!A26="","","Risk Management—Subrecipient")</f>
        <v/>
      </c>
      <c r="D175" s="48" t="str">
        <f>IF('12.Risk Management—Subrecipient'!A26="","",'12.Risk Management—Subrecipient'!K26)</f>
        <v/>
      </c>
      <c r="E175" s="48" t="str">
        <f>IF('12.Risk Management—Subrecipient'!A26="","",'12.Risk Management—Subrecipient'!N26)</f>
        <v/>
      </c>
      <c r="F175" s="48" t="str">
        <f>IF('12.Risk Management—Subrecipient'!A26="","",'12.Risk Management—Subrecipient'!Q26)</f>
        <v/>
      </c>
      <c r="G175" s="48" t="str">
        <f>IF('12.Risk Management—Subrecipient'!A26="","",'12.Risk Management—Subrecipient'!T26)</f>
        <v/>
      </c>
    </row>
    <row r="176" spans="1:7" x14ac:dyDescent="0.2">
      <c r="A176" s="38" t="str">
        <f>IF(B176="","",MAX(A$1:A175)+1)</f>
        <v/>
      </c>
      <c r="B176" s="32" t="str">
        <f>IF('12.Risk Management—Subrecipient'!A27="","",'12.Risk Management—Subrecipient'!A27)</f>
        <v/>
      </c>
      <c r="C176" s="34" t="str">
        <f>IF('12.Risk Management—Subrecipient'!A27="","","Risk Management—Subrecipient")</f>
        <v/>
      </c>
      <c r="D176" s="48" t="str">
        <f>IF('12.Risk Management—Subrecipient'!A27="","",'12.Risk Management—Subrecipient'!K27)</f>
        <v/>
      </c>
      <c r="E176" s="48" t="str">
        <f>IF('12.Risk Management—Subrecipient'!A27="","",'12.Risk Management—Subrecipient'!N27)</f>
        <v/>
      </c>
      <c r="F176" s="48" t="str">
        <f>IF('12.Risk Management—Subrecipient'!A27="","",'12.Risk Management—Subrecipient'!Q27)</f>
        <v/>
      </c>
      <c r="G176" s="48" t="str">
        <f>IF('12.Risk Management—Subrecipient'!A27="","",'12.Risk Management—Subrecipient'!T27)</f>
        <v/>
      </c>
    </row>
    <row r="177" spans="1:7" x14ac:dyDescent="0.2">
      <c r="A177" s="38" t="str">
        <f>IF(B177="","",MAX(A$1:A176)+1)</f>
        <v/>
      </c>
      <c r="B177" s="32" t="str">
        <f>IF('12.Risk Management—Subrecipient'!A28="","",'12.Risk Management—Subrecipient'!A28)</f>
        <v/>
      </c>
      <c r="C177" s="34" t="str">
        <f>IF('12.Risk Management—Subrecipient'!A28="","","Risk Management—Subrecipient")</f>
        <v/>
      </c>
      <c r="D177" s="48" t="str">
        <f>IF('12.Risk Management—Subrecipient'!A28="","",'12.Risk Management—Subrecipient'!K28)</f>
        <v/>
      </c>
      <c r="E177" s="48" t="str">
        <f>IF('12.Risk Management—Subrecipient'!A28="","",'12.Risk Management—Subrecipient'!N28)</f>
        <v/>
      </c>
      <c r="F177" s="48" t="str">
        <f>IF('12.Risk Management—Subrecipient'!A28="","",'12.Risk Management—Subrecipient'!Q28)</f>
        <v/>
      </c>
      <c r="G177" s="48" t="str">
        <f>IF('12.Risk Management—Subrecipient'!A28="","",'12.Risk Management—Subrecipient'!T28)</f>
        <v/>
      </c>
    </row>
    <row r="178" spans="1:7" x14ac:dyDescent="0.2">
      <c r="A178" s="38" t="str">
        <f>IF(B178="","",MAX(A$1:A177)+1)</f>
        <v/>
      </c>
      <c r="B178" s="32" t="str">
        <f>IF('12.Risk Management—Subrecipient'!A29="","",'12.Risk Management—Subrecipient'!A29)</f>
        <v/>
      </c>
      <c r="C178" s="34" t="str">
        <f>IF('12.Risk Management—Subrecipient'!A29="","","Risk Management—Subrecipient")</f>
        <v/>
      </c>
      <c r="D178" s="48" t="str">
        <f>IF('12.Risk Management—Subrecipient'!A29="","",'12.Risk Management—Subrecipient'!K29)</f>
        <v/>
      </c>
      <c r="E178" s="48" t="str">
        <f>IF('12.Risk Management—Subrecipient'!A29="","",'12.Risk Management—Subrecipient'!N29)</f>
        <v/>
      </c>
      <c r="F178" s="48" t="str">
        <f>IF('12.Risk Management—Subrecipient'!A29="","",'12.Risk Management—Subrecipient'!Q29)</f>
        <v/>
      </c>
      <c r="G178" s="48" t="str">
        <f>IF('12.Risk Management—Subrecipient'!A29="","",'12.Risk Management—Subrecipient'!T29)</f>
        <v/>
      </c>
    </row>
    <row r="179" spans="1:7" ht="38.25" x14ac:dyDescent="0.2">
      <c r="A179" s="38">
        <f>IF(B179="","",MAX(A$1:A178)+1)</f>
        <v>89</v>
      </c>
      <c r="B179" s="32" t="str">
        <f>IF('13. Risk Management—SEA'!A4="","",'13. Risk Management—SEA'!A4)</f>
        <v xml:space="preserve">Review state audit findings and make changes to processes and procedures as needed. Complete any corrective action required within one year of identification. </v>
      </c>
      <c r="C179" s="34" t="str">
        <f>IF('13. Risk Management—SEA'!A4="","","Risk Management—SEA")</f>
        <v>Risk Management—SEA</v>
      </c>
      <c r="D179" s="48">
        <f>IF('13. Risk Management—SEA'!A4="","",'13. Risk Management—SEA'!K4)</f>
        <v>36708</v>
      </c>
      <c r="E179" s="48">
        <f>IF('13. Risk Management—SEA'!A4="","",'13. Risk Management—SEA'!N4)</f>
        <v>37043</v>
      </c>
      <c r="F179" s="48" t="str">
        <f>IF('13. Risk Management—SEA'!A4="","",'13. Risk Management—SEA'!Q4)</f>
        <v/>
      </c>
      <c r="G179" s="48" t="str">
        <f>IF('13. Risk Management—SEA'!A4="","",'13. Risk Management—SEA'!T4)</f>
        <v/>
      </c>
    </row>
    <row r="180" spans="1:7" ht="25.5" x14ac:dyDescent="0.2">
      <c r="A180" s="38">
        <f>IF(B180="","",MAX(A$1:A179)+1)</f>
        <v>90</v>
      </c>
      <c r="B180" s="32" t="str">
        <f>IF('13. Risk Management—SEA'!A5="","",'13. Risk Management—SEA'!A5)</f>
        <v>Review SEA monitoring findings from other federal programs/agencies.</v>
      </c>
      <c r="C180" s="34" t="str">
        <f>IF('13. Risk Management—SEA'!A5="","","Risk Management—SEA")</f>
        <v>Risk Management—SEA</v>
      </c>
      <c r="D180" s="48">
        <f>IF('13. Risk Management—SEA'!A5="","",'13. Risk Management—SEA'!K5)</f>
        <v>36708</v>
      </c>
      <c r="E180" s="48">
        <f>IF('13. Risk Management—SEA'!A5="","",'13. Risk Management—SEA'!N5)</f>
        <v>37043</v>
      </c>
      <c r="F180" s="48" t="str">
        <f>IF('13. Risk Management—SEA'!A5="","",'13. Risk Management—SEA'!Q5)</f>
        <v/>
      </c>
      <c r="G180" s="48" t="str">
        <f>IF('13. Risk Management—SEA'!A5="","",'13. Risk Management—SEA'!T5)</f>
        <v/>
      </c>
    </row>
    <row r="181" spans="1:7" ht="25.5" x14ac:dyDescent="0.2">
      <c r="A181" s="38">
        <f>IF(B181="","",MAX(A$1:A180)+1)</f>
        <v>91</v>
      </c>
      <c r="B181" s="32" t="str">
        <f>IF('13. Risk Management—SEA'!A6="","",'13. Risk Management—SEA'!A6)</f>
        <v xml:space="preserve">Conduct internal review and monitor timely expenditures and allowable use of IDEA state set-aside funds. </v>
      </c>
      <c r="C181" s="34" t="str">
        <f>IF('13. Risk Management—SEA'!A6="","","Risk Management—SEA")</f>
        <v>Risk Management—SEA</v>
      </c>
      <c r="D181" s="48">
        <f>IF('13. Risk Management—SEA'!A6="","",'13. Risk Management—SEA'!K6)</f>
        <v>36708</v>
      </c>
      <c r="E181" s="48">
        <f>IF('13. Risk Management—SEA'!A6="","",'13. Risk Management—SEA'!N6)</f>
        <v>37043</v>
      </c>
      <c r="F181" s="48" t="str">
        <f>IF('13. Risk Management—SEA'!A6="","",'13. Risk Management—SEA'!Q6)</f>
        <v/>
      </c>
      <c r="G181" s="48" t="str">
        <f>IF('13. Risk Management—SEA'!A6="","",'13. Risk Management—SEA'!T6)</f>
        <v/>
      </c>
    </row>
    <row r="182" spans="1:7" ht="25.5" x14ac:dyDescent="0.2">
      <c r="A182" s="38">
        <f>IF(B182="","",MAX(A$1:A181)+1)</f>
        <v>92</v>
      </c>
      <c r="B182" s="32" t="str">
        <f>IF('13. Risk Management—SEA'!A7="","",'13. Risk Management—SEA'!A7)</f>
        <v xml:space="preserve">Review state system annually for compliance with federal fiscal requirements. </v>
      </c>
      <c r="C182" s="34" t="str">
        <f>IF('13. Risk Management—SEA'!A7="","","Risk Management—SEA")</f>
        <v>Risk Management—SEA</v>
      </c>
      <c r="D182" s="48">
        <f>IF('13. Risk Management—SEA'!A7="","",'13. Risk Management—SEA'!K7)</f>
        <v>36708</v>
      </c>
      <c r="E182" s="48">
        <f>IF('13. Risk Management—SEA'!A7="","",'13. Risk Management—SEA'!N7)</f>
        <v>37043</v>
      </c>
      <c r="F182" s="48" t="str">
        <f>IF('13. Risk Management—SEA'!A7="","",'13. Risk Management—SEA'!Q7)</f>
        <v/>
      </c>
      <c r="G182" s="48" t="str">
        <f>IF('13. Risk Management—SEA'!A7="","",'13. Risk Management—SEA'!T7)</f>
        <v/>
      </c>
    </row>
    <row r="183" spans="1:7" ht="38.25" x14ac:dyDescent="0.2">
      <c r="A183" s="38">
        <f>IF(B183="","",MAX(A$1:A182)+1)</f>
        <v>93</v>
      </c>
      <c r="B183" s="32" t="str">
        <f>IF('13. Risk Management—SEA'!A8="","",'13. Risk Management—SEA'!A8)</f>
        <v>Complete all corrective actions as a result of DMS or other findings by due dates and no later than one year from notification.</v>
      </c>
      <c r="C183" s="34" t="str">
        <f>IF('13. Risk Management—SEA'!A8="","","Risk Management—SEA")</f>
        <v>Risk Management—SEA</v>
      </c>
      <c r="D183" s="48">
        <f>IF('13. Risk Management—SEA'!A8="","",'13. Risk Management—SEA'!K8)</f>
        <v>36708</v>
      </c>
      <c r="E183" s="48">
        <f>IF('13. Risk Management—SEA'!A8="","",'13. Risk Management—SEA'!N8)</f>
        <v>37043</v>
      </c>
      <c r="F183" s="48" t="str">
        <f>IF('13. Risk Management—SEA'!A8="","",'13. Risk Management—SEA'!Q8)</f>
        <v/>
      </c>
      <c r="G183" s="48" t="str">
        <f>IF('13. Risk Management—SEA'!A8="","",'13. Risk Management—SEA'!T8)</f>
        <v/>
      </c>
    </row>
    <row r="184" spans="1:7" x14ac:dyDescent="0.2">
      <c r="A184" s="38" t="str">
        <f>IF(B184="","",MAX(A$1:A183)+1)</f>
        <v/>
      </c>
      <c r="B184" s="32" t="str">
        <f>IF('13. Risk Management—SEA'!A9="","",'13. Risk Management—SEA'!A9)</f>
        <v/>
      </c>
      <c r="C184" s="34" t="str">
        <f>IF('13. Risk Management—SEA'!A9="","","Risk Management—SEA")</f>
        <v/>
      </c>
      <c r="D184" s="48" t="str">
        <f>IF('13. Risk Management—SEA'!A9="","",'13. Risk Management—SEA'!K9)</f>
        <v/>
      </c>
      <c r="E184" s="48" t="str">
        <f>IF('13. Risk Management—SEA'!A9="","",'13. Risk Management—SEA'!N9)</f>
        <v/>
      </c>
      <c r="F184" s="48" t="str">
        <f>IF('13. Risk Management—SEA'!A9="","",'13. Risk Management—SEA'!Q9)</f>
        <v/>
      </c>
      <c r="G184" s="48" t="str">
        <f>IF('13. Risk Management—SEA'!A9="","",'13. Risk Management—SEA'!T9)</f>
        <v/>
      </c>
    </row>
    <row r="185" spans="1:7" x14ac:dyDescent="0.2">
      <c r="A185" s="38" t="str">
        <f>IF(B185="","",MAX(A$1:A184)+1)</f>
        <v/>
      </c>
      <c r="B185" s="32" t="str">
        <f>IF('13. Risk Management—SEA'!A10="","",'13. Risk Management—SEA'!A10)</f>
        <v/>
      </c>
      <c r="C185" s="34" t="str">
        <f>IF('13. Risk Management—SEA'!A10="","","Risk Management—SEA")</f>
        <v/>
      </c>
      <c r="D185" s="48" t="str">
        <f>IF('13. Risk Management—SEA'!A10="","",'13. Risk Management—SEA'!K10)</f>
        <v/>
      </c>
      <c r="E185" s="48" t="str">
        <f>IF('13. Risk Management—SEA'!A10="","",'13. Risk Management—SEA'!N10)</f>
        <v/>
      </c>
      <c r="F185" s="48" t="str">
        <f>IF('13. Risk Management—SEA'!A10="","",'13. Risk Management—SEA'!Q10)</f>
        <v/>
      </c>
      <c r="G185" s="48" t="str">
        <f>IF('13. Risk Management—SEA'!A10="","",'13. Risk Management—SEA'!T10)</f>
        <v/>
      </c>
    </row>
    <row r="186" spans="1:7" x14ac:dyDescent="0.2">
      <c r="A186" s="38" t="str">
        <f>IF(B186="","",MAX(A$1:A185)+1)</f>
        <v/>
      </c>
      <c r="B186" s="32" t="str">
        <f>IF('13. Risk Management—SEA'!A11="","",'13. Risk Management—SEA'!A11)</f>
        <v/>
      </c>
      <c r="C186" s="34" t="str">
        <f>IF('13. Risk Management—SEA'!A11="","","Risk Management—SEA")</f>
        <v/>
      </c>
      <c r="D186" s="48" t="str">
        <f>IF('13. Risk Management—SEA'!A11="","",'13. Risk Management—SEA'!K11)</f>
        <v/>
      </c>
      <c r="E186" s="48" t="str">
        <f>IF('13. Risk Management—SEA'!A11="","",'13. Risk Management—SEA'!N11)</f>
        <v/>
      </c>
      <c r="F186" s="48" t="str">
        <f>IF('13. Risk Management—SEA'!A11="","",'13. Risk Management—SEA'!Q11)</f>
        <v/>
      </c>
      <c r="G186" s="48" t="str">
        <f>IF('13. Risk Management—SEA'!A11="","",'13. Risk Management—SEA'!T11)</f>
        <v/>
      </c>
    </row>
    <row r="187" spans="1:7" x14ac:dyDescent="0.2">
      <c r="A187" s="38" t="str">
        <f>IF(B187="","",MAX(A$1:A186)+1)</f>
        <v/>
      </c>
      <c r="B187" s="32" t="str">
        <f>IF('13. Risk Management—SEA'!A12="","",'13. Risk Management—SEA'!A12)</f>
        <v/>
      </c>
      <c r="C187" s="34" t="str">
        <f>IF('13. Risk Management—SEA'!A12="","","Risk Management—SEA")</f>
        <v/>
      </c>
      <c r="D187" s="48" t="str">
        <f>IF('13. Risk Management—SEA'!A12="","",'13. Risk Management—SEA'!K12)</f>
        <v/>
      </c>
      <c r="E187" s="48" t="str">
        <f>IF('13. Risk Management—SEA'!A12="","",'13. Risk Management—SEA'!N12)</f>
        <v/>
      </c>
      <c r="F187" s="48" t="str">
        <f>IF('13. Risk Management—SEA'!A12="","",'13. Risk Management—SEA'!Q12)</f>
        <v/>
      </c>
      <c r="G187" s="48" t="str">
        <f>IF('13. Risk Management—SEA'!A12="","",'13. Risk Management—SEA'!T12)</f>
        <v/>
      </c>
    </row>
    <row r="188" spans="1:7" x14ac:dyDescent="0.2">
      <c r="A188" s="38" t="str">
        <f>IF(B188="","",MAX(A$1:A187)+1)</f>
        <v/>
      </c>
      <c r="B188" s="32" t="str">
        <f>IF('13. Risk Management—SEA'!A13="","",'13. Risk Management—SEA'!A13)</f>
        <v/>
      </c>
      <c r="C188" s="34" t="str">
        <f>IF('13. Risk Management—SEA'!A13="","","Risk Management—SEA")</f>
        <v/>
      </c>
      <c r="D188" s="48" t="str">
        <f>IF('13. Risk Management—SEA'!A13="","",'13. Risk Management—SEA'!K13)</f>
        <v/>
      </c>
      <c r="E188" s="48" t="str">
        <f>IF('13. Risk Management—SEA'!A13="","",'13. Risk Management—SEA'!N13)</f>
        <v/>
      </c>
      <c r="F188" s="48" t="str">
        <f>IF('13. Risk Management—SEA'!A13="","",'13. Risk Management—SEA'!Q13)</f>
        <v/>
      </c>
      <c r="G188" s="48" t="str">
        <f>IF('13. Risk Management—SEA'!A13="","",'13. Risk Management—SEA'!T13)</f>
        <v/>
      </c>
    </row>
    <row r="189" spans="1:7" x14ac:dyDescent="0.2">
      <c r="A189" s="38" t="str">
        <f>IF(B189="","",MAX(A$1:A188)+1)</f>
        <v/>
      </c>
      <c r="B189" s="32" t="str">
        <f>IF('13. Risk Management—SEA'!A14="","",'13. Risk Management—SEA'!A14)</f>
        <v/>
      </c>
      <c r="C189" s="34" t="str">
        <f>IF('13. Risk Management—SEA'!A14="","","Risk Management—SEA")</f>
        <v/>
      </c>
      <c r="D189" s="48" t="str">
        <f>IF('13. Risk Management—SEA'!A14="","",'13. Risk Management—SEA'!K14)</f>
        <v/>
      </c>
      <c r="E189" s="48" t="str">
        <f>IF('13. Risk Management—SEA'!A14="","",'13. Risk Management—SEA'!N14)</f>
        <v/>
      </c>
      <c r="F189" s="48" t="str">
        <f>IF('13. Risk Management—SEA'!A14="","",'13. Risk Management—SEA'!Q14)</f>
        <v/>
      </c>
      <c r="G189" s="48" t="str">
        <f>IF('13. Risk Management—SEA'!A14="","",'13. Risk Management—SEA'!T14)</f>
        <v/>
      </c>
    </row>
    <row r="190" spans="1:7" x14ac:dyDescent="0.2">
      <c r="A190" s="38" t="str">
        <f>IF(B190="","",MAX(A$1:A189)+1)</f>
        <v/>
      </c>
      <c r="B190" s="32" t="str">
        <f>IF('13. Risk Management—SEA'!A15="","",'13. Risk Management—SEA'!A15)</f>
        <v/>
      </c>
      <c r="C190" s="34" t="str">
        <f>IF('13. Risk Management—SEA'!A15="","","Risk Management—SEA")</f>
        <v/>
      </c>
      <c r="D190" s="48" t="str">
        <f>IF('13. Risk Management—SEA'!A15="","",'13. Risk Management—SEA'!K15)</f>
        <v/>
      </c>
      <c r="E190" s="48" t="str">
        <f>IF('13. Risk Management—SEA'!A15="","",'13. Risk Management—SEA'!N15)</f>
        <v/>
      </c>
      <c r="F190" s="48" t="str">
        <f>IF('13. Risk Management—SEA'!A15="","",'13. Risk Management—SEA'!Q15)</f>
        <v/>
      </c>
      <c r="G190" s="48" t="str">
        <f>IF('13. Risk Management—SEA'!A15="","",'13. Risk Management—SEA'!T15)</f>
        <v/>
      </c>
    </row>
    <row r="191" spans="1:7" x14ac:dyDescent="0.2">
      <c r="A191" s="38" t="str">
        <f>IF(B191="","",MAX(A$1:A190)+1)</f>
        <v/>
      </c>
      <c r="B191" s="32" t="str">
        <f>IF('13. Risk Management—SEA'!A16="","",'13. Risk Management—SEA'!A16)</f>
        <v/>
      </c>
      <c r="C191" s="34" t="str">
        <f>IF('13. Risk Management—SEA'!A16="","","Risk Management—SEA")</f>
        <v/>
      </c>
      <c r="D191" s="48" t="str">
        <f>IF('13. Risk Management—SEA'!A16="","",'13. Risk Management—SEA'!K16)</f>
        <v/>
      </c>
      <c r="E191" s="48" t="str">
        <f>IF('13. Risk Management—SEA'!A16="","",'13. Risk Management—SEA'!N16)</f>
        <v/>
      </c>
      <c r="F191" s="48" t="str">
        <f>IF('13. Risk Management—SEA'!A16="","",'13. Risk Management—SEA'!Q16)</f>
        <v/>
      </c>
      <c r="G191" s="48" t="str">
        <f>IF('13. Risk Management—SEA'!A16="","",'13. Risk Management—SEA'!T16)</f>
        <v/>
      </c>
    </row>
    <row r="192" spans="1:7" ht="25.5" x14ac:dyDescent="0.2">
      <c r="A192" s="38">
        <f>IF(B192="","",MAX(A$1:A191)+1)</f>
        <v>94</v>
      </c>
      <c r="B192" s="32" t="str">
        <f>IF('14. IDEA High Cost Fund (Opt)'!A4="","",'14. IDEA High Cost Fund (Opt)'!A4)</f>
        <v>Determine amount for a high cost fund. Also see “IDEA State Grants” tab.</v>
      </c>
      <c r="C192" s="34" t="str">
        <f>IF('14. IDEA High Cost Fund (Opt)'!A4="","","IDEA High Cost Fund")</f>
        <v>IDEA High Cost Fund</v>
      </c>
      <c r="D192" s="48" t="str">
        <f>IF('14. IDEA High Cost Fund (Opt)'!A4="","",'14. IDEA High Cost Fund (Opt)'!K4)</f>
        <v/>
      </c>
      <c r="E192" s="48" t="str">
        <f>IF('14. IDEA High Cost Fund (Opt)'!A4="","",'14. IDEA High Cost Fund (Opt)'!N4)</f>
        <v/>
      </c>
      <c r="F192" s="48">
        <f>IF('14. IDEA High Cost Fund (Opt)'!A4="","",'14. IDEA High Cost Fund (Opt)'!Q4)</f>
        <v>37012</v>
      </c>
      <c r="G192" s="48" t="str">
        <f>IF('14. IDEA High Cost Fund (Opt)'!A4="","",'14. IDEA High Cost Fund (Opt)'!T4)</f>
        <v/>
      </c>
    </row>
    <row r="193" spans="1:7" ht="25.5" x14ac:dyDescent="0.2">
      <c r="A193" s="38">
        <f>IF(B193="","",MAX(A$1:A192)+1)</f>
        <v>95</v>
      </c>
      <c r="B193" s="32" t="str">
        <f>IF('14. IDEA High Cost Fund (Opt)'!A5="","",'14. IDEA High Cost Fund (Opt)'!A5)</f>
        <v>Review or develop plan for a high cost fund in consultation with representatives from LEAs.</v>
      </c>
      <c r="C193" s="34" t="str">
        <f>IF('14. IDEA High Cost Fund (Opt)'!A5="","","IDEA High Cost Fund")</f>
        <v>IDEA High Cost Fund</v>
      </c>
      <c r="D193" s="48">
        <f>IF('14. IDEA High Cost Fund (Opt)'!A5="","",'14. IDEA High Cost Fund (Opt)'!K5)</f>
        <v>37012</v>
      </c>
      <c r="E193" s="48">
        <f>IF('14. IDEA High Cost Fund (Opt)'!A5="","",'14. IDEA High Cost Fund (Opt)'!N5)</f>
        <v>36708</v>
      </c>
      <c r="F193" s="48">
        <f>IF('14. IDEA High Cost Fund (Opt)'!A5="","",'14. IDEA High Cost Fund (Opt)'!Q5)</f>
        <v>36708</v>
      </c>
      <c r="G193" s="48" t="str">
        <f>IF('14. IDEA High Cost Fund (Opt)'!A5="","",'14. IDEA High Cost Fund (Opt)'!T5)</f>
        <v/>
      </c>
    </row>
    <row r="194" spans="1:7" ht="25.5" x14ac:dyDescent="0.2">
      <c r="A194" s="38">
        <f>IF(B194="","",MAX(A$1:A193)+1)</f>
        <v>96</v>
      </c>
      <c r="B194" s="32" t="str">
        <f>IF('14. IDEA High Cost Fund (Opt)'!A6="","",'14. IDEA High Cost Fund (Opt)'!A6)</f>
        <v>Make the final plan available to the public not less than 30 days prior to the beginning of the school year.</v>
      </c>
      <c r="C194" s="34" t="str">
        <f>IF('14. IDEA High Cost Fund (Opt)'!A6="","","IDEA High Cost Fund")</f>
        <v>IDEA High Cost Fund</v>
      </c>
      <c r="D194" s="48">
        <f>IF('14. IDEA High Cost Fund (Opt)'!A6="","",'14. IDEA High Cost Fund (Opt)'!K6)</f>
        <v>37043</v>
      </c>
      <c r="E194" s="48">
        <f>IF('14. IDEA High Cost Fund (Opt)'!A6="","",'14. IDEA High Cost Fund (Opt)'!N6)</f>
        <v>36708</v>
      </c>
      <c r="F194" s="48">
        <f>IF('14. IDEA High Cost Fund (Opt)'!A6="","",'14. IDEA High Cost Fund (Opt)'!Q6)</f>
        <v>36708</v>
      </c>
      <c r="G194" s="48" t="str">
        <f>IF('14. IDEA High Cost Fund (Opt)'!A6="","",'14. IDEA High Cost Fund (Opt)'!T6)</f>
        <v/>
      </c>
    </row>
    <row r="195" spans="1:7" ht="38.25" x14ac:dyDescent="0.2">
      <c r="A195" s="38">
        <f>IF(B195="","",MAX(A$1:A194)+1)</f>
        <v>97</v>
      </c>
      <c r="B195" s="32" t="str">
        <f>IF('14. IDEA High Cost Fund (Opt)'!A7="","",'14. IDEA High Cost Fund (Opt)'!A7)</f>
        <v>Allocate unused funds to LEAs in the same manner as other funds from the appropriation for that fiscal year are allocated. Also see “Allocation of Subgrants” tab.</v>
      </c>
      <c r="C195" s="34" t="str">
        <f>IF('14. IDEA High Cost Fund (Opt)'!A7="","","IDEA High Cost Fund")</f>
        <v>IDEA High Cost Fund</v>
      </c>
      <c r="D195" s="48">
        <f>IF('14. IDEA High Cost Fund (Opt)'!A7="","",'14. IDEA High Cost Fund (Opt)'!K7)</f>
        <v>36982</v>
      </c>
      <c r="E195" s="48">
        <f>IF('14. IDEA High Cost Fund (Opt)'!A7="","",'14. IDEA High Cost Fund (Opt)'!N7)</f>
        <v>37043</v>
      </c>
      <c r="F195" s="48">
        <f>IF('14. IDEA High Cost Fund (Opt)'!A7="","",'14. IDEA High Cost Fund (Opt)'!Q7)</f>
        <v>37043</v>
      </c>
      <c r="G195" s="48" t="str">
        <f>IF('14. IDEA High Cost Fund (Opt)'!A7="","",'14. IDEA High Cost Fund (Opt)'!T7)</f>
        <v/>
      </c>
    </row>
    <row r="196" spans="1:7" x14ac:dyDescent="0.2">
      <c r="A196" s="38" t="str">
        <f>IF(B196="","",MAX(A$1:A195)+1)</f>
        <v/>
      </c>
      <c r="B196" s="32" t="str">
        <f>IF('14. IDEA High Cost Fund (Opt)'!A8="","",'14. IDEA High Cost Fund (Opt)'!A8)</f>
        <v/>
      </c>
      <c r="C196" s="34" t="str">
        <f>IF('14. IDEA High Cost Fund (Opt)'!A8="","","IDEA High Cost Fund")</f>
        <v/>
      </c>
      <c r="D196" s="48" t="str">
        <f>IF('14. IDEA High Cost Fund (Opt)'!A8="","",'14. IDEA High Cost Fund (Opt)'!K8)</f>
        <v/>
      </c>
      <c r="E196" s="48" t="str">
        <f>IF('14. IDEA High Cost Fund (Opt)'!A8="","",'14. IDEA High Cost Fund (Opt)'!N8)</f>
        <v/>
      </c>
      <c r="F196" s="48" t="str">
        <f>IF('14. IDEA High Cost Fund (Opt)'!A8="","",'14. IDEA High Cost Fund (Opt)'!Q8)</f>
        <v/>
      </c>
      <c r="G196" s="48" t="str">
        <f>IF('14. IDEA High Cost Fund (Opt)'!A8="","",'14. IDEA High Cost Fund (Opt)'!T8)</f>
        <v/>
      </c>
    </row>
    <row r="197" spans="1:7" x14ac:dyDescent="0.2">
      <c r="A197" s="38" t="str">
        <f>IF(B197="","",MAX(A$1:A196)+1)</f>
        <v/>
      </c>
      <c r="B197" s="32" t="str">
        <f>IF('14. IDEA High Cost Fund (Opt)'!A9="","",'14. IDEA High Cost Fund (Opt)'!A9)</f>
        <v/>
      </c>
      <c r="C197" s="34" t="str">
        <f>IF('14. IDEA High Cost Fund (Opt)'!A9="","","IDEA High Cost Fund")</f>
        <v/>
      </c>
      <c r="D197" s="48" t="str">
        <f>IF('14. IDEA High Cost Fund (Opt)'!A9="","",'14. IDEA High Cost Fund (Opt)'!K9)</f>
        <v/>
      </c>
      <c r="E197" s="48" t="str">
        <f>IF('14. IDEA High Cost Fund (Opt)'!A9="","",'14. IDEA High Cost Fund (Opt)'!N9)</f>
        <v/>
      </c>
      <c r="F197" s="48" t="str">
        <f>IF('14. IDEA High Cost Fund (Opt)'!A9="","",'14. IDEA High Cost Fund (Opt)'!Q9)</f>
        <v/>
      </c>
      <c r="G197" s="48" t="str">
        <f>IF('14. IDEA High Cost Fund (Opt)'!A9="","",'14. IDEA High Cost Fund (Opt)'!T9)</f>
        <v/>
      </c>
    </row>
    <row r="198" spans="1:7" x14ac:dyDescent="0.2">
      <c r="A198" s="38" t="str">
        <f>IF(B198="","",MAX(A$1:A197)+1)</f>
        <v/>
      </c>
      <c r="B198" s="32" t="str">
        <f>IF('14. IDEA High Cost Fund (Opt)'!A10="","",'14. IDEA High Cost Fund (Opt)'!A10)</f>
        <v/>
      </c>
      <c r="C198" s="34" t="str">
        <f>IF('14. IDEA High Cost Fund (Opt)'!A10="","","IDEA High Cost Fund")</f>
        <v/>
      </c>
      <c r="D198" s="48" t="str">
        <f>IF('14. IDEA High Cost Fund (Opt)'!A10="","",'14. IDEA High Cost Fund (Opt)'!K10)</f>
        <v/>
      </c>
      <c r="E198" s="48" t="str">
        <f>IF('14. IDEA High Cost Fund (Opt)'!A10="","",'14. IDEA High Cost Fund (Opt)'!N10)</f>
        <v/>
      </c>
      <c r="F198" s="48" t="str">
        <f>IF('14. IDEA High Cost Fund (Opt)'!A10="","",'14. IDEA High Cost Fund (Opt)'!Q10)</f>
        <v/>
      </c>
      <c r="G198" s="48" t="str">
        <f>IF('14. IDEA High Cost Fund (Opt)'!A10="","",'14. IDEA High Cost Fund (Opt)'!T10)</f>
        <v/>
      </c>
    </row>
    <row r="199" spans="1:7" x14ac:dyDescent="0.2">
      <c r="A199" s="38" t="str">
        <f>IF(B199="","",MAX(A$1:A198)+1)</f>
        <v/>
      </c>
      <c r="B199" s="32" t="str">
        <f>IF('14. IDEA High Cost Fund (Opt)'!A11="","",'14. IDEA High Cost Fund (Opt)'!A11)</f>
        <v/>
      </c>
      <c r="C199" s="34" t="str">
        <f>IF('14. IDEA High Cost Fund (Opt)'!A11="","","IDEA High Cost Fund")</f>
        <v/>
      </c>
      <c r="D199" s="48" t="str">
        <f>IF('14. IDEA High Cost Fund (Opt)'!A11="","",'14. IDEA High Cost Fund (Opt)'!K11)</f>
        <v/>
      </c>
      <c r="E199" s="48" t="str">
        <f>IF('14. IDEA High Cost Fund (Opt)'!A11="","",'14. IDEA High Cost Fund (Opt)'!N11)</f>
        <v/>
      </c>
      <c r="F199" s="48" t="str">
        <f>IF('14. IDEA High Cost Fund (Opt)'!A11="","",'14. IDEA High Cost Fund (Opt)'!Q11)</f>
        <v/>
      </c>
      <c r="G199" s="48" t="str">
        <f>IF('14. IDEA High Cost Fund (Opt)'!A11="","",'14. IDEA High Cost Fund (Opt)'!T11)</f>
        <v/>
      </c>
    </row>
    <row r="200" spans="1:7" x14ac:dyDescent="0.2">
      <c r="A200" s="38" t="str">
        <f>IF(B200="","",MAX(A$1:A199)+1)</f>
        <v/>
      </c>
      <c r="B200" s="32" t="str">
        <f>IF('14. IDEA High Cost Fund (Opt)'!A12="","",'14. IDEA High Cost Fund (Opt)'!A12)</f>
        <v/>
      </c>
      <c r="C200" s="34" t="str">
        <f>IF('14. IDEA High Cost Fund (Opt)'!A12="","","IDEA High Cost Fund")</f>
        <v/>
      </c>
      <c r="D200" s="48" t="str">
        <f>IF('14. IDEA High Cost Fund (Opt)'!A12="","",'14. IDEA High Cost Fund (Opt)'!K12)</f>
        <v/>
      </c>
      <c r="E200" s="48" t="str">
        <f>IF('14. IDEA High Cost Fund (Opt)'!A12="","",'14. IDEA High Cost Fund (Opt)'!N12)</f>
        <v/>
      </c>
      <c r="F200" s="48" t="str">
        <f>IF('14. IDEA High Cost Fund (Opt)'!A12="","",'14. IDEA High Cost Fund (Opt)'!Q12)</f>
        <v/>
      </c>
      <c r="G200" s="48" t="str">
        <f>IF('14. IDEA High Cost Fund (Opt)'!A12="","",'14. IDEA High Cost Fund (Opt)'!T12)</f>
        <v/>
      </c>
    </row>
    <row r="201" spans="1:7" x14ac:dyDescent="0.2">
      <c r="A201" s="38" t="str">
        <f>IF(B201="","",MAX(A$1:A200)+1)</f>
        <v/>
      </c>
      <c r="B201" s="32" t="str">
        <f>IF('14. IDEA High Cost Fund (Opt)'!A13="","",'14. IDEA High Cost Fund (Opt)'!A13)</f>
        <v/>
      </c>
      <c r="C201" s="34" t="str">
        <f>IF('14. IDEA High Cost Fund (Opt)'!A13="","","IDEA High Cost Fund")</f>
        <v/>
      </c>
      <c r="D201" s="48" t="str">
        <f>IF('14. IDEA High Cost Fund (Opt)'!A13="","",'14. IDEA High Cost Fund (Opt)'!K13)</f>
        <v/>
      </c>
      <c r="E201" s="48" t="str">
        <f>IF('14. IDEA High Cost Fund (Opt)'!A13="","",'14. IDEA High Cost Fund (Opt)'!N13)</f>
        <v/>
      </c>
      <c r="F201" s="48" t="str">
        <f>IF('14. IDEA High Cost Fund (Opt)'!A13="","",'14. IDEA High Cost Fund (Opt)'!Q13)</f>
        <v/>
      </c>
      <c r="G201" s="48" t="str">
        <f>IF('14. IDEA High Cost Fund (Opt)'!A13="","",'14. IDEA High Cost Fund (Opt)'!T13)</f>
        <v/>
      </c>
    </row>
    <row r="202" spans="1:7" x14ac:dyDescent="0.2">
      <c r="A202" s="38" t="str">
        <f>IF(B202="","",MAX(A$1:A201)+1)</f>
        <v/>
      </c>
      <c r="B202" s="32" t="str">
        <f>IF('14. IDEA High Cost Fund (Opt)'!A14="","",'14. IDEA High Cost Fund (Opt)'!A14)</f>
        <v/>
      </c>
      <c r="C202" s="34" t="str">
        <f>IF('14. IDEA High Cost Fund (Opt)'!A14="","","IDEA High Cost Fund")</f>
        <v/>
      </c>
      <c r="D202" s="48" t="str">
        <f>IF('14. IDEA High Cost Fund (Opt)'!A14="","",'14. IDEA High Cost Fund (Opt)'!K14)</f>
        <v/>
      </c>
      <c r="E202" s="48" t="str">
        <f>IF('14. IDEA High Cost Fund (Opt)'!A14="","",'14. IDEA High Cost Fund (Opt)'!N14)</f>
        <v/>
      </c>
      <c r="F202" s="48" t="str">
        <f>IF('14. IDEA High Cost Fund (Opt)'!A14="","",'14. IDEA High Cost Fund (Opt)'!Q14)</f>
        <v/>
      </c>
      <c r="G202" s="48" t="str">
        <f>IF('14. IDEA High Cost Fund (Opt)'!A14="","",'14. IDEA High Cost Fund (Opt)'!T14)</f>
        <v/>
      </c>
    </row>
    <row r="203" spans="1:7" x14ac:dyDescent="0.2">
      <c r="A203" s="38" t="str">
        <f>IF(B203="","",MAX(A$1:A202)+1)</f>
        <v/>
      </c>
      <c r="B203" s="32" t="str">
        <f>IF('14. IDEA High Cost Fund (Opt)'!A15="","",'14. IDEA High Cost Fund (Opt)'!A15)</f>
        <v/>
      </c>
      <c r="C203" s="34" t="str">
        <f>IF('14. IDEA High Cost Fund (Opt)'!A15="","","IDEA High Cost Fund")</f>
        <v/>
      </c>
      <c r="D203" s="48" t="str">
        <f>IF('14. IDEA High Cost Fund (Opt)'!A15="","",'14. IDEA High Cost Fund (Opt)'!K15)</f>
        <v/>
      </c>
      <c r="E203" s="48" t="str">
        <f>IF('14. IDEA High Cost Fund (Opt)'!A15="","",'14. IDEA High Cost Fund (Opt)'!N15)</f>
        <v/>
      </c>
      <c r="F203" s="48" t="str">
        <f>IF('14. IDEA High Cost Fund (Opt)'!A15="","",'14. IDEA High Cost Fund (Opt)'!Q15)</f>
        <v/>
      </c>
      <c r="G203" s="48" t="str">
        <f>IF('14. IDEA High Cost Fund (Opt)'!A15="","",'14. IDEA High Cost Fund (Opt)'!T15)</f>
        <v/>
      </c>
    </row>
    <row r="204" spans="1:7" x14ac:dyDescent="0.2">
      <c r="A204" s="38" t="str">
        <f>IF(B204="","",MAX(A$1:A203)+1)</f>
        <v/>
      </c>
      <c r="B204" s="32" t="str">
        <f>IF('14. IDEA High Cost Fund (Opt)'!A16="","",'14. IDEA High Cost Fund (Opt)'!A16)</f>
        <v/>
      </c>
      <c r="C204" s="34" t="str">
        <f>IF('14. IDEA High Cost Fund (Opt)'!A16="","","IDEA High Cost Fund")</f>
        <v/>
      </c>
      <c r="D204" s="48" t="str">
        <f>IF('14. IDEA High Cost Fund (Opt)'!A16="","",'14. IDEA High Cost Fund (Opt)'!K16)</f>
        <v/>
      </c>
      <c r="E204" s="48" t="str">
        <f>IF('14. IDEA High Cost Fund (Opt)'!A16="","",'14. IDEA High Cost Fund (Opt)'!N16)</f>
        <v/>
      </c>
      <c r="F204" s="48" t="str">
        <f>IF('14. IDEA High Cost Fund (Opt)'!A16="","",'14. IDEA High Cost Fund (Opt)'!Q16)</f>
        <v/>
      </c>
      <c r="G204" s="48" t="str">
        <f>IF('14. IDEA High Cost Fund (Opt)'!A16="","",'14. IDEA High Cost Fund (Opt)'!T16)</f>
        <v/>
      </c>
    </row>
    <row r="205" spans="1:7" x14ac:dyDescent="0.2">
      <c r="A205" s="38" t="str">
        <f>IF(B205="","",MAX(A$1:A204)+1)</f>
        <v/>
      </c>
      <c r="B205" s="32" t="str">
        <f>IF('14. IDEA High Cost Fund (Opt)'!A17="","",'14. IDEA High Cost Fund (Opt)'!A17)</f>
        <v/>
      </c>
      <c r="C205" s="34" t="str">
        <f>IF('14. IDEA High Cost Fund (Opt)'!A17="","","IDEA High Cost Fund")</f>
        <v/>
      </c>
      <c r="D205" s="48" t="str">
        <f>IF('14. IDEA High Cost Fund (Opt)'!A17="","",'14. IDEA High Cost Fund (Opt)'!K17)</f>
        <v/>
      </c>
      <c r="E205" s="48" t="str">
        <f>IF('14. IDEA High Cost Fund (Opt)'!A17="","",'14. IDEA High Cost Fund (Opt)'!N17)</f>
        <v/>
      </c>
      <c r="F205" s="48" t="str">
        <f>IF('14. IDEA High Cost Fund (Opt)'!A17="","",'14. IDEA High Cost Fund (Opt)'!Q17)</f>
        <v/>
      </c>
      <c r="G205" s="48" t="str">
        <f>IF('14. IDEA High Cost Fund (Opt)'!A17="","",'14. IDEA High Cost Fund (Opt)'!T17)</f>
        <v/>
      </c>
    </row>
    <row r="206" spans="1:7" x14ac:dyDescent="0.2">
      <c r="A206" s="38" t="str">
        <f>IF(B206="","",MAX(A$1:A205)+1)</f>
        <v/>
      </c>
      <c r="B206" s="32" t="str">
        <f>IF('15. Other State Information'!A4="","",'15. Other State Information'!A4)</f>
        <v/>
      </c>
      <c r="C206" s="34" t="str">
        <f>IF('15. Other State Information'!A4="","","Other State Information")</f>
        <v/>
      </c>
      <c r="D206" s="48" t="str">
        <f>IF('15. Other State Information'!A4="","",'15. Other State Information'!K4)</f>
        <v/>
      </c>
      <c r="E206" s="48" t="str">
        <f>IF('15. Other State Information'!A4="","",'15. Other State Information'!N4)</f>
        <v/>
      </c>
      <c r="F206" s="48" t="str">
        <f>IF('15. Other State Information'!A4="","",'15. Other State Information'!Q4)</f>
        <v/>
      </c>
      <c r="G206" s="48" t="str">
        <f>IF('15. Other State Information'!A4="","",'15. Other State Information'!T4)</f>
        <v/>
      </c>
    </row>
    <row r="207" spans="1:7" x14ac:dyDescent="0.2">
      <c r="A207" s="38" t="str">
        <f>IF(B207="","",MAX(A$1:A206)+1)</f>
        <v/>
      </c>
      <c r="B207" s="32" t="str">
        <f>IF('15. Other State Information'!A5="","",'15. Other State Information'!A5)</f>
        <v/>
      </c>
      <c r="C207" s="34" t="str">
        <f>IF('15. Other State Information'!A5="","","Other State Information")</f>
        <v/>
      </c>
      <c r="D207" s="48" t="str">
        <f>IF('15. Other State Information'!A5="","",'15. Other State Information'!K5)</f>
        <v/>
      </c>
      <c r="E207" s="48" t="str">
        <f>IF('15. Other State Information'!A5="","",'15. Other State Information'!N5)</f>
        <v/>
      </c>
      <c r="F207" s="48" t="str">
        <f>IF('15. Other State Information'!A5="","",'15. Other State Information'!Q5)</f>
        <v/>
      </c>
      <c r="G207" s="48" t="str">
        <f>IF('15. Other State Information'!A5="","",'15. Other State Information'!T5)</f>
        <v/>
      </c>
    </row>
    <row r="208" spans="1:7" x14ac:dyDescent="0.2">
      <c r="A208" s="38" t="str">
        <f>IF(B208="","",MAX(A$1:A207)+1)</f>
        <v/>
      </c>
      <c r="B208" s="32" t="str">
        <f>IF('15. Other State Information'!A6="","",'15. Other State Information'!A6)</f>
        <v/>
      </c>
      <c r="C208" s="34" t="str">
        <f>IF('15. Other State Information'!A6="","","Other State Information")</f>
        <v/>
      </c>
      <c r="D208" s="48" t="str">
        <f>IF('15. Other State Information'!A6="","",'15. Other State Information'!K6)</f>
        <v/>
      </c>
      <c r="E208" s="48" t="str">
        <f>IF('15. Other State Information'!A6="","",'15. Other State Information'!N6)</f>
        <v/>
      </c>
      <c r="F208" s="48" t="str">
        <f>IF('15. Other State Information'!A6="","",'15. Other State Information'!Q6)</f>
        <v/>
      </c>
      <c r="G208" s="48" t="str">
        <f>IF('15. Other State Information'!A6="","",'15. Other State Information'!T6)</f>
        <v/>
      </c>
    </row>
    <row r="209" spans="1:7" x14ac:dyDescent="0.2">
      <c r="A209" s="38" t="str">
        <f>IF(B209="","",MAX(A$1:A208)+1)</f>
        <v/>
      </c>
      <c r="B209" s="32" t="str">
        <f>IF('15. Other State Information'!A7="","",'15. Other State Information'!A7)</f>
        <v/>
      </c>
      <c r="C209" s="34" t="str">
        <f>IF('15. Other State Information'!A7="","","Other State Information")</f>
        <v/>
      </c>
      <c r="D209" s="48" t="str">
        <f>IF('15. Other State Information'!A7="","",'15. Other State Information'!K7)</f>
        <v/>
      </c>
      <c r="E209" s="48" t="str">
        <f>IF('15. Other State Information'!A7="","",'15. Other State Information'!N7)</f>
        <v/>
      </c>
      <c r="F209" s="48" t="str">
        <f>IF('15. Other State Information'!A7="","",'15. Other State Information'!Q7)</f>
        <v/>
      </c>
      <c r="G209" s="48" t="str">
        <f>IF('15. Other State Information'!A7="","",'15. Other State Information'!T7)</f>
        <v/>
      </c>
    </row>
    <row r="210" spans="1:7" x14ac:dyDescent="0.2">
      <c r="A210" s="38" t="str">
        <f>IF(B210="","",MAX(A$1:A209)+1)</f>
        <v/>
      </c>
      <c r="B210" s="32" t="str">
        <f>IF('15. Other State Information'!A8="","",'15. Other State Information'!A8)</f>
        <v/>
      </c>
      <c r="C210" s="34" t="str">
        <f>IF('15. Other State Information'!A8="","","Other State Information")</f>
        <v/>
      </c>
      <c r="D210" s="48" t="str">
        <f>IF('15. Other State Information'!A8="","",'15. Other State Information'!K8)</f>
        <v/>
      </c>
      <c r="E210" s="48" t="str">
        <f>IF('15. Other State Information'!A8="","",'15. Other State Information'!N8)</f>
        <v/>
      </c>
      <c r="F210" s="48" t="str">
        <f>IF('15. Other State Information'!A8="","",'15. Other State Information'!Q8)</f>
        <v/>
      </c>
      <c r="G210" s="48" t="str">
        <f>IF('15. Other State Information'!A8="","",'15. Other State Information'!T8)</f>
        <v/>
      </c>
    </row>
    <row r="211" spans="1:7" x14ac:dyDescent="0.2">
      <c r="A211" s="38" t="str">
        <f>IF(B211="","",MAX(A$1:A210)+1)</f>
        <v/>
      </c>
      <c r="B211" s="32" t="str">
        <f>IF('15. Other State Information'!A9="","",'15. Other State Information'!A9)</f>
        <v/>
      </c>
      <c r="C211" s="34" t="str">
        <f>IF('15. Other State Information'!A9="","","Other State Information")</f>
        <v/>
      </c>
      <c r="D211" s="48" t="str">
        <f>IF('15. Other State Information'!A9="","",'15. Other State Information'!K9)</f>
        <v/>
      </c>
      <c r="E211" s="48" t="str">
        <f>IF('15. Other State Information'!A9="","",'15. Other State Information'!N9)</f>
        <v/>
      </c>
      <c r="F211" s="48" t="str">
        <f>IF('15. Other State Information'!A9="","",'15. Other State Information'!Q9)</f>
        <v/>
      </c>
      <c r="G211" s="48" t="str">
        <f>IF('15. Other State Information'!A9="","",'15. Other State Information'!T9)</f>
        <v/>
      </c>
    </row>
    <row r="212" spans="1:7" x14ac:dyDescent="0.2">
      <c r="A212" s="38" t="str">
        <f>IF(B212="","",MAX(A$1:A211)+1)</f>
        <v/>
      </c>
      <c r="B212" s="32" t="str">
        <f>IF('15. Other State Information'!A10="","",'15. Other State Information'!A10)</f>
        <v/>
      </c>
      <c r="C212" s="34" t="str">
        <f>IF('15. Other State Information'!A10="","","Other State Information")</f>
        <v/>
      </c>
      <c r="D212" s="48" t="str">
        <f>IF('15. Other State Information'!A10="","",'15. Other State Information'!K10)</f>
        <v/>
      </c>
      <c r="E212" s="48" t="str">
        <f>IF('15. Other State Information'!A10="","",'15. Other State Information'!N10)</f>
        <v/>
      </c>
      <c r="F212" s="48" t="str">
        <f>IF('15. Other State Information'!A10="","",'15. Other State Information'!Q10)</f>
        <v/>
      </c>
      <c r="G212" s="48" t="str">
        <f>IF('15. Other State Information'!A10="","",'15. Other State Information'!T10)</f>
        <v/>
      </c>
    </row>
    <row r="213" spans="1:7" x14ac:dyDescent="0.2">
      <c r="A213" s="38" t="str">
        <f>IF(B213="","",MAX(A$1:A212)+1)</f>
        <v/>
      </c>
      <c r="B213" s="32" t="str">
        <f>IF('15. Other State Information'!A11="","",'15. Other State Information'!A11)</f>
        <v/>
      </c>
      <c r="C213" s="34" t="str">
        <f>IF('15. Other State Information'!A11="","","Other State Information")</f>
        <v/>
      </c>
      <c r="D213" s="48" t="str">
        <f>IF('15. Other State Information'!A11="","",'15. Other State Information'!K11)</f>
        <v/>
      </c>
      <c r="E213" s="48" t="str">
        <f>IF('15. Other State Information'!A11="","",'15. Other State Information'!N11)</f>
        <v/>
      </c>
      <c r="F213" s="48" t="str">
        <f>IF('15. Other State Information'!A11="","",'15. Other State Information'!Q11)</f>
        <v/>
      </c>
      <c r="G213" s="48" t="str">
        <f>IF('15. Other State Information'!A11="","",'15. Other State Information'!T11)</f>
        <v/>
      </c>
    </row>
    <row r="214" spans="1:7" x14ac:dyDescent="0.2">
      <c r="A214" s="38" t="str">
        <f>IF(B214="","",MAX(A$1:A213)+1)</f>
        <v/>
      </c>
      <c r="B214" s="32" t="str">
        <f>IF('15. Other State Information'!A12="","",'15. Other State Information'!A12)</f>
        <v/>
      </c>
      <c r="C214" s="34" t="str">
        <f>IF('15. Other State Information'!A12="","","Other State Information")</f>
        <v/>
      </c>
      <c r="D214" s="48" t="str">
        <f>IF('15. Other State Information'!A12="","",'15. Other State Information'!K12)</f>
        <v/>
      </c>
      <c r="E214" s="48" t="str">
        <f>IF('15. Other State Information'!A12="","",'15. Other State Information'!N12)</f>
        <v/>
      </c>
      <c r="F214" s="48" t="str">
        <f>IF('15. Other State Information'!A12="","",'15. Other State Information'!Q12)</f>
        <v/>
      </c>
      <c r="G214" s="48" t="str">
        <f>IF('15. Other State Information'!A12="","",'15. Other State Information'!T12)</f>
        <v/>
      </c>
    </row>
    <row r="215" spans="1:7" x14ac:dyDescent="0.2">
      <c r="A215" s="38" t="str">
        <f>IF(B215="","",MAX(A$1:A214)+1)</f>
        <v/>
      </c>
      <c r="B215" s="32" t="str">
        <f>IF('15. Other State Information'!A13="","",'15. Other State Information'!A13)</f>
        <v/>
      </c>
      <c r="C215" s="34" t="str">
        <f>IF('15. Other State Information'!A13="","","Other State Information")</f>
        <v/>
      </c>
      <c r="D215" s="48" t="str">
        <f>IF('15. Other State Information'!A13="","",'15. Other State Information'!K13)</f>
        <v/>
      </c>
      <c r="E215" s="48" t="str">
        <f>IF('15. Other State Information'!A13="","",'15. Other State Information'!N13)</f>
        <v/>
      </c>
      <c r="F215" s="48" t="str">
        <f>IF('15. Other State Information'!A13="","",'15. Other State Information'!Q13)</f>
        <v/>
      </c>
      <c r="G215" s="48" t="str">
        <f>IF('15. Other State Information'!A13="","",'15. Other State Information'!T13)</f>
        <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5"/>
  <sheetViews>
    <sheetView workbookViewId="0">
      <pane ySplit="1" topLeftCell="A77" activePane="bottomLeft" state="frozen"/>
      <selection pane="bottomLeft" activeCell="B78" sqref="B78"/>
    </sheetView>
  </sheetViews>
  <sheetFormatPr defaultColWidth="9" defaultRowHeight="12.75" x14ac:dyDescent="0.2"/>
  <cols>
    <col min="1" max="1" width="50.5703125" style="1" customWidth="1"/>
    <col min="2" max="2" width="30.140625" customWidth="1"/>
    <col min="3" max="4" width="21"/>
    <col min="5" max="5" width="13.42578125" customWidth="1"/>
    <col min="6" max="6" width="12.5703125" customWidth="1"/>
  </cols>
  <sheetData>
    <row r="1" spans="1:7" x14ac:dyDescent="0.2">
      <c r="A1" s="4" t="s">
        <v>47</v>
      </c>
      <c r="B1" s="36" t="s">
        <v>61</v>
      </c>
      <c r="C1" s="36" t="s">
        <v>62</v>
      </c>
      <c r="D1" s="36" t="s">
        <v>63</v>
      </c>
      <c r="E1" s="36" t="s">
        <v>64</v>
      </c>
      <c r="F1" s="36" t="s">
        <v>65</v>
      </c>
    </row>
    <row r="2" spans="1:7" ht="25.5" x14ac:dyDescent="0.2">
      <c r="A2" s="134" t="str">
        <f>IFERROR(INDEX('Intermediate All Items'!$B$2:$B$215,MATCH(ROW()-ROW($A$1),'Intermediate All Items'!$A$2:$A$215,0)),"")</f>
        <v>Finalize list of LEAs that may require adjustments to their base payments.</v>
      </c>
      <c r="B2" s="21" t="str">
        <f>IFERROR(INDEX('Intermediate All Items'!$C$2:$C$215,MATCH(ROW()-ROW($A$1),'Intermediate All Items'!$A$2:$A$215,0)),"")</f>
        <v>Allocation of Subgrants</v>
      </c>
      <c r="C2" s="135" t="str">
        <f>IFERROR(INDEX('Intermediate All Items'!$D$2:$D$215,MATCH(ROW()-ROW($A$1),'Intermediate All Items'!$A$2:$A$215,0)),"")</f>
        <v/>
      </c>
      <c r="D2" s="129" t="str">
        <f>IFERROR(INDEX('Intermediate All Items'!$E$2:$E$215,MATCH(ROW()-ROW($A$1),'Intermediate All Items'!$A$2:$A$215,0)),"")</f>
        <v/>
      </c>
      <c r="E2" s="129">
        <f>IFERROR(INDEX('Intermediate All Items'!$F$2:$F$215,MATCH(ROW()-ROW($A$1),'Intermediate All Items'!$A$2:$A$215,0)),"")</f>
        <v>36982</v>
      </c>
      <c r="F2" s="129" t="str">
        <f>IFERROR(INDEX('Intermediate All Items'!$G$2:$G$215,MATCH(ROW()-ROW($A$1),'Intermediate All Items'!$A$2:$A$215,0)),"")</f>
        <v/>
      </c>
    </row>
    <row r="3" spans="1:7" ht="25.5" x14ac:dyDescent="0.2">
      <c r="A3" s="134" t="str">
        <f>IFERROR(INDEX('Intermediate All Items'!$B$2:$B$215,MATCH(ROW()-ROW($A$1),'Intermediate All Items'!$A$2:$A$215,0)),"")</f>
        <v>Calculate preliminary adjustments to base payments as needed.</v>
      </c>
      <c r="B3" s="21" t="str">
        <f>IFERROR(INDEX('Intermediate All Items'!$C$2:$C$215,MATCH(ROW()-ROW($A$1),'Intermediate All Items'!$A$2:$A$215,0)),"")</f>
        <v>Allocation of Subgrants</v>
      </c>
      <c r="C3" s="135">
        <f>IFERROR(INDEX('Intermediate All Items'!$D$2:$D$215,MATCH(ROW()-ROW($A$1),'Intermediate All Items'!$A$2:$A$215,0)),"")</f>
        <v>36982</v>
      </c>
      <c r="D3" s="129">
        <f>IFERROR(INDEX('Intermediate All Items'!$E$2:$E$215,MATCH(ROW()-ROW($A$1),'Intermediate All Items'!$A$2:$A$215,0)),"")</f>
        <v>37012</v>
      </c>
      <c r="E3" s="129">
        <f>IFERROR(INDEX('Intermediate All Items'!$F$2:$F$215,MATCH(ROW()-ROW($A$1),'Intermediate All Items'!$A$2:$A$215,0)),"")</f>
        <v>37012</v>
      </c>
      <c r="F3" s="129" t="str">
        <f>IFERROR(INDEX('Intermediate All Items'!$G$2:$G$215,MATCH(ROW()-ROW($A$1),'Intermediate All Items'!$A$2:$A$215,0)),"")</f>
        <v/>
      </c>
      <c r="G3" s="136"/>
    </row>
    <row r="4" spans="1:7" ht="63.75" x14ac:dyDescent="0.2">
      <c r="A4" s="134" t="str">
        <f>IFERROR(INDEX('Intermediate All Items'!$B$2:$B$215,MATCH(ROW()-ROW($A$1),'Intermediate All Items'!$A$2:$A$215,0)),"")</f>
        <v xml:space="preserve">From the IDEA grants, subtract the state reservation amount. From the remainder, subtract the amount needed for base payments and calculate population/poverty subgrant amounts for each eligible LEA for both Section 611 and Section 619 funds. </v>
      </c>
      <c r="B4" s="21" t="str">
        <f>IFERROR(INDEX('Intermediate All Items'!$C$2:$C$215,MATCH(ROW()-ROW($A$1),'Intermediate All Items'!$A$2:$A$215,0)),"")</f>
        <v>Allocation of Subgrants</v>
      </c>
      <c r="C4" s="135">
        <f>IFERROR(INDEX('Intermediate All Items'!$D$2:$D$215,MATCH(ROW()-ROW($A$1),'Intermediate All Items'!$A$2:$A$215,0)),"")</f>
        <v>37012</v>
      </c>
      <c r="D4" s="129">
        <f>IFERROR(INDEX('Intermediate All Items'!$E$2:$E$215,MATCH(ROW()-ROW($A$1),'Intermediate All Items'!$A$2:$A$215,0)),"")</f>
        <v>37043</v>
      </c>
      <c r="E4" s="129">
        <f>IFERROR(INDEX('Intermediate All Items'!$F$2:$F$215,MATCH(ROW()-ROW($A$1),'Intermediate All Items'!$A$2:$A$215,0)),"")</f>
        <v>37043</v>
      </c>
      <c r="F4" s="129" t="str">
        <f>IFERROR(INDEX('Intermediate All Items'!$G$2:$G$215,MATCH(ROW()-ROW($A$1),'Intermediate All Items'!$A$2:$A$215,0)),"")</f>
        <v/>
      </c>
    </row>
    <row r="5" spans="1:7" ht="38.25" x14ac:dyDescent="0.2">
      <c r="A5" s="134" t="str">
        <f>IFERROR(INDEX('Intermediate All Items'!$B$2:$B$215,MATCH(ROW()-ROW($A$1),'Intermediate All Items'!$A$2:$A$215,0)),"")</f>
        <v>Provide preliminary subgrant amounts to LEAs for budgeting purposes and for LEAs to complete applications for subgrants.</v>
      </c>
      <c r="B5" s="21" t="str">
        <f>IFERROR(INDEX('Intermediate All Items'!$C$2:$C$215,MATCH(ROW()-ROW($A$1),'Intermediate All Items'!$A$2:$A$215,0)),"")</f>
        <v>Allocation of Subgrants</v>
      </c>
      <c r="C5" s="135">
        <f>IFERROR(INDEX('Intermediate All Items'!$D$2:$D$215,MATCH(ROW()-ROW($A$1),'Intermediate All Items'!$A$2:$A$215,0)),"")</f>
        <v>37012</v>
      </c>
      <c r="D5" s="129">
        <f>IFERROR(INDEX('Intermediate All Items'!$E$2:$E$215,MATCH(ROW()-ROW($A$1),'Intermediate All Items'!$A$2:$A$215,0)),"")</f>
        <v>37043</v>
      </c>
      <c r="E5" s="129">
        <f>IFERROR(INDEX('Intermediate All Items'!$F$2:$F$215,MATCH(ROW()-ROW($A$1),'Intermediate All Items'!$A$2:$A$215,0)),"")</f>
        <v>37043</v>
      </c>
      <c r="F5" s="129" t="str">
        <f>IFERROR(INDEX('Intermediate All Items'!$G$2:$G$215,MATCH(ROW()-ROW($A$1),'Intermediate All Items'!$A$2:$A$215,0)),"")</f>
        <v/>
      </c>
    </row>
    <row r="6" spans="1:7" ht="51" x14ac:dyDescent="0.2">
      <c r="A6" s="134" t="str">
        <f>IFERROR(INDEX('Intermediate All Items'!$B$2:$B$215,MATCH(ROW()-ROW($A$1),'Intermediate All Items'!$A$2:$A$215,0)),"")</f>
        <v xml:space="preserve">Review initial LEA applications to determine eligibility for Part B subgrants, including verification that planned expenditures are allowable costs, demonstration of LEA MOE eligibility, and all assurances as required. </v>
      </c>
      <c r="B6" s="21" t="str">
        <f>IFERROR(INDEX('Intermediate All Items'!$C$2:$C$215,MATCH(ROW()-ROW($A$1),'Intermediate All Items'!$A$2:$A$215,0)),"")</f>
        <v>Allocation of Subgrants</v>
      </c>
      <c r="C6" s="135">
        <f>IFERROR(INDEX('Intermediate All Items'!$D$2:$D$215,MATCH(ROW()-ROW($A$1),'Intermediate All Items'!$A$2:$A$215,0)),"")</f>
        <v>36982</v>
      </c>
      <c r="D6" s="129">
        <f>IFERROR(INDEX('Intermediate All Items'!$E$2:$E$215,MATCH(ROW()-ROW($A$1),'Intermediate All Items'!$A$2:$A$215,0)),"")</f>
        <v>37043</v>
      </c>
      <c r="E6" s="129">
        <f>IFERROR(INDEX('Intermediate All Items'!$F$2:$F$215,MATCH(ROW()-ROW($A$1),'Intermediate All Items'!$A$2:$A$215,0)),"")</f>
        <v>37043</v>
      </c>
      <c r="F6" s="129" t="str">
        <f>IFERROR(INDEX('Intermediate All Items'!$G$2:$G$215,MATCH(ROW()-ROW($A$1),'Intermediate All Items'!$A$2:$A$215,0)),"")</f>
        <v/>
      </c>
    </row>
    <row r="7" spans="1:7" ht="38.25" x14ac:dyDescent="0.2">
      <c r="A7" s="134" t="str">
        <f>IFERROR(INDEX('Intermediate All Items'!$B$2:$B$215,MATCH(ROW()-ROW($A$1),'Intermediate All Items'!$A$2:$A$215,0)),"")</f>
        <v>Notify any LEAs that are ineligible for Part B subgrants, provide the reason(s) for the SEA’s decision, and inform them of the process for a hearing.</v>
      </c>
      <c r="B7" s="21" t="str">
        <f>IFERROR(INDEX('Intermediate All Items'!$C$2:$C$215,MATCH(ROW()-ROW($A$1),'Intermediate All Items'!$A$2:$A$215,0)),"")</f>
        <v>Allocation of Subgrants</v>
      </c>
      <c r="C7" s="135">
        <f>IFERROR(INDEX('Intermediate All Items'!$D$2:$D$215,MATCH(ROW()-ROW($A$1),'Intermediate All Items'!$A$2:$A$215,0)),"")</f>
        <v>37043</v>
      </c>
      <c r="D7" s="129">
        <f>IFERROR(INDEX('Intermediate All Items'!$E$2:$E$215,MATCH(ROW()-ROW($A$1),'Intermediate All Items'!$A$2:$A$215,0)),"")</f>
        <v>36770</v>
      </c>
      <c r="E7" s="129">
        <f>IFERROR(INDEX('Intermediate All Items'!$F$2:$F$215,MATCH(ROW()-ROW($A$1),'Intermediate All Items'!$A$2:$A$215,0)),"")</f>
        <v>36770</v>
      </c>
      <c r="F7" s="129" t="str">
        <f>IFERROR(INDEX('Intermediate All Items'!$G$2:$G$215,MATCH(ROW()-ROW($A$1),'Intermediate All Items'!$A$2:$A$215,0)),"")</f>
        <v/>
      </c>
    </row>
    <row r="8" spans="1:7" ht="25.5" x14ac:dyDescent="0.2">
      <c r="A8" s="134" t="str">
        <f>IFERROR(INDEX('Intermediate All Items'!$B$2:$B$215,MATCH(ROW()-ROW($A$1),'Intermediate All Items'!$A$2:$A$215,0)),"")</f>
        <v>Notify each LEA of its eligibility and initial annual subgrant amounts, and release initial funds.</v>
      </c>
      <c r="B8" s="21" t="str">
        <f>IFERROR(INDEX('Intermediate All Items'!$C$2:$C$215,MATCH(ROW()-ROW($A$1),'Intermediate All Items'!$A$2:$A$215,0)),"")</f>
        <v>Allocation of Subgrants</v>
      </c>
      <c r="C8" s="135" t="str">
        <f>IFERROR(INDEX('Intermediate All Items'!$D$2:$D$215,MATCH(ROW()-ROW($A$1),'Intermediate All Items'!$A$2:$A$215,0)),"")</f>
        <v/>
      </c>
      <c r="D8" s="129" t="str">
        <f>IFERROR(INDEX('Intermediate All Items'!$E$2:$E$215,MATCH(ROW()-ROW($A$1),'Intermediate All Items'!$A$2:$A$215,0)),"")</f>
        <v/>
      </c>
      <c r="E8" s="129">
        <f>IFERROR(INDEX('Intermediate All Items'!$F$2:$F$215,MATCH(ROW()-ROW($A$1),'Intermediate All Items'!$A$2:$A$215,0)),"")</f>
        <v>36708</v>
      </c>
      <c r="F8" s="129" t="str">
        <f>IFERROR(INDEX('Intermediate All Items'!$G$2:$G$215,MATCH(ROW()-ROW($A$1),'Intermediate All Items'!$A$2:$A$215,0)),"")</f>
        <v/>
      </c>
    </row>
    <row r="9" spans="1:7" ht="25.5" x14ac:dyDescent="0.2">
      <c r="A9" s="134" t="str">
        <f>IFERROR(INDEX('Intermediate All Items'!$B$2:$B$215,MATCH(ROW()-ROW($A$1),'Intermediate All Items'!$A$2:$A$215,0)),"")</f>
        <v>Make additional funds released by the U.S. Department of Education (ED) available to LEAs.</v>
      </c>
      <c r="B9" s="21" t="str">
        <f>IFERROR(INDEX('Intermediate All Items'!$C$2:$C$215,MATCH(ROW()-ROW($A$1),'Intermediate All Items'!$A$2:$A$215,0)),"")</f>
        <v>Allocation of Subgrants</v>
      </c>
      <c r="C9" s="135" t="str">
        <f>IFERROR(INDEX('Intermediate All Items'!$D$2:$D$215,MATCH(ROW()-ROW($A$1),'Intermediate All Items'!$A$2:$A$215,0)),"")</f>
        <v/>
      </c>
      <c r="D9" s="129" t="str">
        <f>IFERROR(INDEX('Intermediate All Items'!$E$2:$E$215,MATCH(ROW()-ROW($A$1),'Intermediate All Items'!$A$2:$A$215,0)),"")</f>
        <v/>
      </c>
      <c r="E9" s="129">
        <f>IFERROR(INDEX('Intermediate All Items'!$F$2:$F$215,MATCH(ROW()-ROW($A$1),'Intermediate All Items'!$A$2:$A$215,0)),"")</f>
        <v>36800</v>
      </c>
      <c r="F9" s="129" t="str">
        <f>IFERROR(INDEX('Intermediate All Items'!$G$2:$G$215,MATCH(ROW()-ROW($A$1),'Intermediate All Items'!$A$2:$A$215,0)),"")</f>
        <v/>
      </c>
    </row>
    <row r="10" spans="1:7" ht="63.75" x14ac:dyDescent="0.2">
      <c r="A10" s="134" t="str">
        <f>IFERROR(INDEX('Intermediate All Items'!$B$2:$B$215,MATCH(ROW()-ROW($A$1),'Intermediate All Items'!$A$2:$A$215,0)),"")</f>
        <v>Recalculate and finalize Section 611 and Section 619 subgrants for each eligible LEA using current-year child count data and final federal allocations to the state. Adjust amounts, including recovering from and redistributing to LEAs as needed.</v>
      </c>
      <c r="B10" s="21" t="str">
        <f>IFERROR(INDEX('Intermediate All Items'!$C$2:$C$215,MATCH(ROW()-ROW($A$1),'Intermediate All Items'!$A$2:$A$215,0)),"")</f>
        <v>Allocation of Subgrants</v>
      </c>
      <c r="C10" s="135">
        <f>IFERROR(INDEX('Intermediate All Items'!$D$2:$D$215,MATCH(ROW()-ROW($A$1),'Intermediate All Items'!$A$2:$A$215,0)),"")</f>
        <v>36831</v>
      </c>
      <c r="D10" s="129">
        <f>IFERROR(INDEX('Intermediate All Items'!$E$2:$E$215,MATCH(ROW()-ROW($A$1),'Intermediate All Items'!$A$2:$A$215,0)),"")</f>
        <v>37043</v>
      </c>
      <c r="E10" s="129">
        <f>IFERROR(INDEX('Intermediate All Items'!$F$2:$F$215,MATCH(ROW()-ROW($A$1),'Intermediate All Items'!$A$2:$A$215,0)),"")</f>
        <v>37043</v>
      </c>
      <c r="F10" s="129" t="str">
        <f>IFERROR(INDEX('Intermediate All Items'!$G$2:$G$215,MATCH(ROW()-ROW($A$1),'Intermediate All Items'!$A$2:$A$215,0)),"")</f>
        <v/>
      </c>
    </row>
    <row r="11" spans="1:7" ht="25.5" x14ac:dyDescent="0.2">
      <c r="A11" s="134" t="str">
        <f>IFERROR(INDEX('Intermediate All Items'!$B$2:$B$215,MATCH(ROW()-ROW($A$1),'Intermediate All Items'!$A$2:$A$215,0)),"")</f>
        <v>Determine if any LEAs will not use the full amount of allocated funds, then reallocate the unused amounts.</v>
      </c>
      <c r="B11" s="21" t="str">
        <f>IFERROR(INDEX('Intermediate All Items'!$C$2:$C$215,MATCH(ROW()-ROW($A$1),'Intermediate All Items'!$A$2:$A$215,0)),"")</f>
        <v>Allocation of Subgrants</v>
      </c>
      <c r="C11" s="135">
        <f>IFERROR(INDEX('Intermediate All Items'!$D$2:$D$215,MATCH(ROW()-ROW($A$1),'Intermediate All Items'!$A$2:$A$215,0)),"")</f>
        <v>37012</v>
      </c>
      <c r="D11" s="129">
        <f>IFERROR(INDEX('Intermediate All Items'!$E$2:$E$215,MATCH(ROW()-ROW($A$1),'Intermediate All Items'!$A$2:$A$215,0)),"")</f>
        <v>37043</v>
      </c>
      <c r="E11" s="129">
        <f>IFERROR(INDEX('Intermediate All Items'!$F$2:$F$215,MATCH(ROW()-ROW($A$1),'Intermediate All Items'!$A$2:$A$215,0)),"")</f>
        <v>37043</v>
      </c>
      <c r="F11" s="129" t="str">
        <f>IFERROR(INDEX('Intermediate All Items'!$G$2:$G$215,MATCH(ROW()-ROW($A$1),'Intermediate All Items'!$A$2:$A$215,0)),"")</f>
        <v/>
      </c>
    </row>
    <row r="12" spans="1:7" x14ac:dyDescent="0.2">
      <c r="A12" s="134" t="str">
        <f>IFERROR(INDEX('Intermediate All Items'!$B$2:$B$215,MATCH(ROW()-ROW($A$1),'Intermediate All Items'!$A$2:$A$215,0)),"")</f>
        <v>Identify new or significantly expanding charter school LEAs.</v>
      </c>
      <c r="B12" s="21" t="str">
        <f>IFERROR(INDEX('Intermediate All Items'!$C$2:$C$215,MATCH(ROW()-ROW($A$1),'Intermediate All Items'!$A$2:$A$215,0)),"")</f>
        <v>Charter School LEAs</v>
      </c>
      <c r="C12" s="135">
        <f>IFERROR(INDEX('Intermediate All Items'!$D$2:$D$215,MATCH(ROW()-ROW($A$1),'Intermediate All Items'!$A$2:$A$215,0)),"")</f>
        <v>36982</v>
      </c>
      <c r="D12" s="129">
        <f>IFERROR(INDEX('Intermediate All Items'!$E$2:$E$215,MATCH(ROW()-ROW($A$1),'Intermediate All Items'!$A$2:$A$215,0)),"")</f>
        <v>37043</v>
      </c>
      <c r="E12" s="129">
        <f>IFERROR(INDEX('Intermediate All Items'!$F$2:$F$215,MATCH(ROW()-ROW($A$1),'Intermediate All Items'!$A$2:$A$215,0)),"")</f>
        <v>37043</v>
      </c>
      <c r="F12" s="129" t="str">
        <f>IFERROR(INDEX('Intermediate All Items'!$G$2:$G$215,MATCH(ROW()-ROW($A$1),'Intermediate All Items'!$A$2:$A$215,0)),"")</f>
        <v/>
      </c>
    </row>
    <row r="13" spans="1:7" ht="38.25" x14ac:dyDescent="0.2">
      <c r="A13" s="134" t="str">
        <f>IFERROR(INDEX('Intermediate All Items'!$B$2:$B$215,MATCH(ROW()-ROW($A$1),'Intermediate All Items'!$A$2:$A$215,0)),"")</f>
        <v>For new and significantly expanding charter school LEAs that open or expand on or before November 1, allocate funds within five months of opening or significantly expanding.</v>
      </c>
      <c r="B13" s="21" t="str">
        <f>IFERROR(INDEX('Intermediate All Items'!$C$2:$C$215,MATCH(ROW()-ROW($A$1),'Intermediate All Items'!$A$2:$A$215,0)),"")</f>
        <v>Charter School LEAs</v>
      </c>
      <c r="C13" s="135">
        <f>IFERROR(INDEX('Intermediate All Items'!$D$2:$D$215,MATCH(ROW()-ROW($A$1),'Intermediate All Items'!$A$2:$A$215,0)),"")</f>
        <v>36708</v>
      </c>
      <c r="D13" s="129">
        <f>IFERROR(INDEX('Intermediate All Items'!$E$2:$E$215,MATCH(ROW()-ROW($A$1),'Intermediate All Items'!$A$2:$A$215,0)),"")</f>
        <v>36951</v>
      </c>
      <c r="E13" s="129">
        <f>IFERROR(INDEX('Intermediate All Items'!$F$2:$F$215,MATCH(ROW()-ROW($A$1),'Intermediate All Items'!$A$2:$A$215,0)),"")</f>
        <v>36951</v>
      </c>
      <c r="F13" s="129" t="str">
        <f>IFERROR(INDEX('Intermediate All Items'!$G$2:$G$215,MATCH(ROW()-ROW($A$1),'Intermediate All Items'!$A$2:$A$215,0)),"")</f>
        <v/>
      </c>
    </row>
    <row r="14" spans="1:7" ht="51" x14ac:dyDescent="0.2">
      <c r="A14" s="134" t="str">
        <f>IFERROR(INDEX('Intermediate All Items'!$B$2:$B$215,MATCH(ROW()-ROW($A$1),'Intermediate All Items'!$A$2:$A$215,0)),"")</f>
        <v>For new and significantly expanding charter school LEAs that open or expand after November 1, but before February 1, allocate funds on a pro rata basis before allocating funds for the following year.</v>
      </c>
      <c r="B14" s="21" t="str">
        <f>IFERROR(INDEX('Intermediate All Items'!$C$2:$C$215,MATCH(ROW()-ROW($A$1),'Intermediate All Items'!$A$2:$A$215,0)),"")</f>
        <v>Charter School LEAs</v>
      </c>
      <c r="C14" s="135">
        <f>IFERROR(INDEX('Intermediate All Items'!$D$2:$D$215,MATCH(ROW()-ROW($A$1),'Intermediate All Items'!$A$2:$A$215,0)),"")</f>
        <v>36831</v>
      </c>
      <c r="D14" s="129">
        <f>IFERROR(INDEX('Intermediate All Items'!$E$2:$E$215,MATCH(ROW()-ROW($A$1),'Intermediate All Items'!$A$2:$A$215,0)),"")</f>
        <v>37043</v>
      </c>
      <c r="E14" s="129">
        <f>IFERROR(INDEX('Intermediate All Items'!$F$2:$F$215,MATCH(ROW()-ROW($A$1),'Intermediate All Items'!$A$2:$A$215,0)),"")</f>
        <v>37043</v>
      </c>
      <c r="F14" s="129" t="str">
        <f>IFERROR(INDEX('Intermediate All Items'!$G$2:$G$215,MATCH(ROW()-ROW($A$1),'Intermediate All Items'!$A$2:$A$215,0)),"")</f>
        <v/>
      </c>
    </row>
    <row r="15" spans="1:7" ht="38.25" x14ac:dyDescent="0.2">
      <c r="A15" s="134" t="str">
        <f>IFERROR(INDEX('Intermediate All Items'!$B$2:$B$215,MATCH(ROW()-ROW($A$1),'Intermediate All Items'!$A$2:$A$215,0)),"")</f>
        <v>For new and significantly expanding charter school LEAs that open or expand on or after February 1, allocate funds on a pro rata basis before allocating funds for the following year.</v>
      </c>
      <c r="B15" s="21" t="str">
        <f>IFERROR(INDEX('Intermediate All Items'!$C$2:$C$215,MATCH(ROW()-ROW($A$1),'Intermediate All Items'!$A$2:$A$215,0)),"")</f>
        <v>Charter School LEAs</v>
      </c>
      <c r="C15" s="135">
        <f>IFERROR(INDEX('Intermediate All Items'!$D$2:$D$215,MATCH(ROW()-ROW($A$1),'Intermediate All Items'!$A$2:$A$215,0)),"")</f>
        <v>36923</v>
      </c>
      <c r="D15" s="129">
        <f>IFERROR(INDEX('Intermediate All Items'!$E$2:$E$215,MATCH(ROW()-ROW($A$1),'Intermediate All Items'!$A$2:$A$215,0)),"")</f>
        <v>37043</v>
      </c>
      <c r="E15" s="129">
        <f>IFERROR(INDEX('Intermediate All Items'!$F$2:$F$215,MATCH(ROW()-ROW($A$1),'Intermediate All Items'!$A$2:$A$215,0)),"")</f>
        <v>37043</v>
      </c>
      <c r="F15" s="129" t="str">
        <f>IFERROR(INDEX('Intermediate All Items'!$G$2:$G$215,MATCH(ROW()-ROW($A$1),'Intermediate All Items'!$A$2:$A$215,0)),"")</f>
        <v/>
      </c>
    </row>
    <row r="16" spans="1:7" ht="38.25" x14ac:dyDescent="0.2">
      <c r="A16" s="134" t="str">
        <f>IFERROR(INDEX('Intermediate All Items'!$B$2:$B$215,MATCH(ROW()-ROW($A$1),'Intermediate All Items'!$A$2:$A$215,0)),"")</f>
        <v>For new and significantly expanding charter school LEAs, make adjustments to initial allocations using final, current-year data.</v>
      </c>
      <c r="B16" s="21" t="str">
        <f>IFERROR(INDEX('Intermediate All Items'!$C$2:$C$215,MATCH(ROW()-ROW($A$1),'Intermediate All Items'!$A$2:$A$215,0)),"")</f>
        <v>Charter School LEAs</v>
      </c>
      <c r="C16" s="135">
        <f>IFERROR(INDEX('Intermediate All Items'!$D$2:$D$215,MATCH(ROW()-ROW($A$1),'Intermediate All Items'!$A$2:$A$215,0)),"")</f>
        <v>36800</v>
      </c>
      <c r="D16" s="129">
        <f>IFERROR(INDEX('Intermediate All Items'!$E$2:$E$215,MATCH(ROW()-ROW($A$1),'Intermediate All Items'!$A$2:$A$215,0)),"")</f>
        <v>37043</v>
      </c>
      <c r="E16" s="129">
        <f>IFERROR(INDEX('Intermediate All Items'!$F$2:$F$215,MATCH(ROW()-ROW($A$1),'Intermediate All Items'!$A$2:$A$215,0)),"")</f>
        <v>37043</v>
      </c>
      <c r="F16" s="129" t="str">
        <f>IFERROR(INDEX('Intermediate All Items'!$G$2:$G$215,MATCH(ROW()-ROW($A$1),'Intermediate All Items'!$A$2:$A$215,0)),"")</f>
        <v/>
      </c>
    </row>
    <row r="17" spans="1:6" ht="38.25" x14ac:dyDescent="0.2">
      <c r="A17" s="134" t="str">
        <f>IFERROR(INDEX('Intermediate All Items'!$B$2:$B$215,MATCH(ROW()-ROW($A$1),'Intermediate All Items'!$A$2:$A$215,0)),"")</f>
        <v>Check LEA applications for assurance that LEAs will meet the excess costs requirements. Also see “Allocation of Subgrants” tab.</v>
      </c>
      <c r="B17" s="21" t="str">
        <f>IFERROR(INDEX('Intermediate All Items'!$C$2:$C$215,MATCH(ROW()-ROW($A$1),'Intermediate All Items'!$A$2:$A$215,0)),"")</f>
        <v>Excess Costs</v>
      </c>
      <c r="C17" s="135">
        <f>IFERROR(INDEX('Intermediate All Items'!$D$2:$D$215,MATCH(ROW()-ROW($A$1),'Intermediate All Items'!$A$2:$A$215,0)),"")</f>
        <v>36982</v>
      </c>
      <c r="D17" s="129">
        <f>IFERROR(INDEX('Intermediate All Items'!$E$2:$E$215,MATCH(ROW()-ROW($A$1),'Intermediate All Items'!$A$2:$A$215,0)),"")</f>
        <v>37043</v>
      </c>
      <c r="E17" s="129">
        <f>IFERROR(INDEX('Intermediate All Items'!$F$2:$F$215,MATCH(ROW()-ROW($A$1),'Intermediate All Items'!$A$2:$A$215,0)),"")</f>
        <v>37043</v>
      </c>
      <c r="F17" s="129" t="str">
        <f>IFERROR(INDEX('Intermediate All Items'!$G$2:$G$215,MATCH(ROW()-ROW($A$1),'Intermediate All Items'!$A$2:$A$215,0)),"")</f>
        <v/>
      </c>
    </row>
    <row r="18" spans="1:6" ht="25.5" x14ac:dyDescent="0.2">
      <c r="A18" s="134" t="str">
        <f>IFERROR(INDEX('Intermediate All Items'!$B$2:$B$215,MATCH(ROW()-ROW($A$1),'Intermediate All Items'!$A$2:$A$215,0)),"")</f>
        <v>Remind LEAs to track and document expenditures (elementary and secondary) for the excess costs calculation.</v>
      </c>
      <c r="B18" s="21" t="str">
        <f>IFERROR(INDEX('Intermediate All Items'!$C$2:$C$215,MATCH(ROW()-ROW($A$1),'Intermediate All Items'!$A$2:$A$215,0)),"")</f>
        <v>Excess Costs</v>
      </c>
      <c r="C18" s="135">
        <f>IFERROR(INDEX('Intermediate All Items'!$D$2:$D$215,MATCH(ROW()-ROW($A$1),'Intermediate All Items'!$A$2:$A$215,0)),"")</f>
        <v>36708</v>
      </c>
      <c r="D18" s="129">
        <f>IFERROR(INDEX('Intermediate All Items'!$E$2:$E$215,MATCH(ROW()-ROW($A$1),'Intermediate All Items'!$A$2:$A$215,0)),"")</f>
        <v>37043</v>
      </c>
      <c r="E18" s="129">
        <f>IFERROR(INDEX('Intermediate All Items'!$F$2:$F$215,MATCH(ROW()-ROW($A$1),'Intermediate All Items'!$A$2:$A$215,0)),"")</f>
        <v>37043</v>
      </c>
      <c r="F18" s="129" t="str">
        <f>IFERROR(INDEX('Intermediate All Items'!$G$2:$G$215,MATCH(ROW()-ROW($A$1),'Intermediate All Items'!$A$2:$A$215,0)),"")</f>
        <v/>
      </c>
    </row>
    <row r="19" spans="1:6" ht="51" x14ac:dyDescent="0.2">
      <c r="A19" s="134" t="str">
        <f>IFERROR(INDEX('Intermediate All Items'!$B$2:$B$215,MATCH(ROW()-ROW($A$1),'Intermediate All Items'!$A$2:$A$215,0)),"")</f>
        <v>Complete data for excess costs calculations from final amounts of funds expended by the LEA on all students and on students with disabilities for the most recent year for which final data are available.</v>
      </c>
      <c r="B19" s="21" t="str">
        <f>IFERROR(INDEX('Intermediate All Items'!$C$2:$C$215,MATCH(ROW()-ROW($A$1),'Intermediate All Items'!$A$2:$A$215,0)),"")</f>
        <v>Excess Costs</v>
      </c>
      <c r="C19" s="135">
        <f>IFERROR(INDEX('Intermediate All Items'!$D$2:$D$215,MATCH(ROW()-ROW($A$1),'Intermediate All Items'!$A$2:$A$215,0)),"")</f>
        <v>36739</v>
      </c>
      <c r="D19" s="129">
        <f>IFERROR(INDEX('Intermediate All Items'!$E$2:$E$215,MATCH(ROW()-ROW($A$1),'Intermediate All Items'!$A$2:$A$215,0)),"")</f>
        <v>36831</v>
      </c>
      <c r="E19" s="129">
        <f>IFERROR(INDEX('Intermediate All Items'!$F$2:$F$215,MATCH(ROW()-ROW($A$1),'Intermediate All Items'!$A$2:$A$215,0)),"")</f>
        <v>36831</v>
      </c>
      <c r="F19" s="129" t="str">
        <f>IFERROR(INDEX('Intermediate All Items'!$G$2:$G$215,MATCH(ROW()-ROW($A$1),'Intermediate All Items'!$A$2:$A$215,0)),"")</f>
        <v/>
      </c>
    </row>
    <row r="20" spans="1:6" ht="38.25" x14ac:dyDescent="0.2">
      <c r="A20" s="134" t="str">
        <f>IFERROR(INDEX('Intermediate All Items'!$B$2:$B$215,MATCH(ROW()-ROW($A$1),'Intermediate All Items'!$A$2:$A$215,0)),"")</f>
        <v>Review each LEA’s expenditure data for compliance with excess costs calculation requirements for the most recent year for which final data are available.</v>
      </c>
      <c r="B20" s="21" t="str">
        <f>IFERROR(INDEX('Intermediate All Items'!$C$2:$C$215,MATCH(ROW()-ROW($A$1),'Intermediate All Items'!$A$2:$A$215,0)),"")</f>
        <v>Excess Costs</v>
      </c>
      <c r="C20" s="135">
        <f>IFERROR(INDEX('Intermediate All Items'!$D$2:$D$215,MATCH(ROW()-ROW($A$1),'Intermediate All Items'!$A$2:$A$215,0)),"")</f>
        <v>36861</v>
      </c>
      <c r="D20" s="129">
        <f>IFERROR(INDEX('Intermediate All Items'!$E$2:$E$215,MATCH(ROW()-ROW($A$1),'Intermediate All Items'!$A$2:$A$215,0)),"")</f>
        <v>37043</v>
      </c>
      <c r="E20" s="129">
        <f>IFERROR(INDEX('Intermediate All Items'!$F$2:$F$215,MATCH(ROW()-ROW($A$1),'Intermediate All Items'!$A$2:$A$215,0)),"")</f>
        <v>37043</v>
      </c>
      <c r="F20" s="129" t="str">
        <f>IFERROR(INDEX('Intermediate All Items'!$G$2:$G$215,MATCH(ROW()-ROW($A$1),'Intermediate All Items'!$A$2:$A$215,0)),"")</f>
        <v/>
      </c>
    </row>
    <row r="21" spans="1:6" ht="51" x14ac:dyDescent="0.2">
      <c r="A21" s="134" t="str">
        <f>IFERROR(INDEX('Intermediate All Items'!$B$2:$B$215,MATCH(ROW()-ROW($A$1),'Intermediate All Items'!$A$2:$A$215,0)),"")</f>
        <v>After determining compliance for the most recent year for which final data are available, provide TA to LEAs that did not meet compliance in prior years and ensure that they are meeting excess costs requirements.</v>
      </c>
      <c r="B21" s="21" t="str">
        <f>IFERROR(INDEX('Intermediate All Items'!$C$2:$C$215,MATCH(ROW()-ROW($A$1),'Intermediate All Items'!$A$2:$A$215,0)),"")</f>
        <v>Excess Costs</v>
      </c>
      <c r="C21" s="135">
        <f>IFERROR(INDEX('Intermediate All Items'!$D$2:$D$215,MATCH(ROW()-ROW($A$1),'Intermediate All Items'!$A$2:$A$215,0)),"")</f>
        <v>36861</v>
      </c>
      <c r="D21" s="129">
        <f>IFERROR(INDEX('Intermediate All Items'!$E$2:$E$215,MATCH(ROW()-ROW($A$1),'Intermediate All Items'!$A$2:$A$215,0)),"")</f>
        <v>37043</v>
      </c>
      <c r="E21" s="129">
        <f>IFERROR(INDEX('Intermediate All Items'!$F$2:$F$215,MATCH(ROW()-ROW($A$1),'Intermediate All Items'!$A$2:$A$215,0)),"")</f>
        <v>37043</v>
      </c>
      <c r="F21" s="129" t="str">
        <f>IFERROR(INDEX('Intermediate All Items'!$G$2:$G$215,MATCH(ROW()-ROW($A$1),'Intermediate All Items'!$A$2:$A$215,0)),"")</f>
        <v/>
      </c>
    </row>
    <row r="22" spans="1:6" ht="38.25" x14ac:dyDescent="0.2">
      <c r="A22" s="134" t="str">
        <f>IFERROR(INDEX('Intermediate All Items'!$B$2:$B$215,MATCH(ROW()-ROW($A$1),'Intermediate All Items'!$A$2:$A$215,0)),"")</f>
        <v>If an LEA fails to meet the excess costs requirement, use appropriate technical assistance and enforcement mechanisms.</v>
      </c>
      <c r="B22" s="21" t="str">
        <f>IFERROR(INDEX('Intermediate All Items'!$C$2:$C$215,MATCH(ROW()-ROW($A$1),'Intermediate All Items'!$A$2:$A$215,0)),"")</f>
        <v>Excess Costs</v>
      </c>
      <c r="C22" s="135">
        <f>IFERROR(INDEX('Intermediate All Items'!$D$2:$D$215,MATCH(ROW()-ROW($A$1),'Intermediate All Items'!$A$2:$A$215,0)),"")</f>
        <v>36861</v>
      </c>
      <c r="D22" s="129">
        <f>IFERROR(INDEX('Intermediate All Items'!$E$2:$E$215,MATCH(ROW()-ROW($A$1),'Intermediate All Items'!$A$2:$A$215,0)),"")</f>
        <v>37043</v>
      </c>
      <c r="E22" s="129">
        <f>IFERROR(INDEX('Intermediate All Items'!$F$2:$F$215,MATCH(ROW()-ROW($A$1),'Intermediate All Items'!$A$2:$A$215,0)),"")</f>
        <v>37043</v>
      </c>
      <c r="F22" s="129" t="str">
        <f>IFERROR(INDEX('Intermediate All Items'!$G$2:$G$215,MATCH(ROW()-ROW($A$1),'Intermediate All Items'!$A$2:$A$215,0)),"")</f>
        <v/>
      </c>
    </row>
    <row r="23" spans="1:6" ht="25.5" x14ac:dyDescent="0.2">
      <c r="A23" s="134" t="str">
        <f>IFERROR(INDEX('Intermediate All Items'!$B$2:$B$215,MATCH(ROW()-ROW($A$1),'Intermediate All Items'!$A$2:$A$215,0)),"")</f>
        <v>Develop a timeline and plan for timely submission of IDEA Part B state grant application.</v>
      </c>
      <c r="B23" s="21" t="str">
        <f>IFERROR(INDEX('Intermediate All Items'!$C$2:$C$215,MATCH(ROW()-ROW($A$1),'Intermediate All Items'!$A$2:$A$215,0)),"")</f>
        <v>IDEA State Grants</v>
      </c>
      <c r="C23" s="135">
        <f>IFERROR(INDEX('Intermediate All Items'!$D$2:$D$215,MATCH(ROW()-ROW($A$1),'Intermediate All Items'!$A$2:$A$215,0)),"")</f>
        <v>36861</v>
      </c>
      <c r="D23" s="129">
        <f>IFERROR(INDEX('Intermediate All Items'!$E$2:$E$215,MATCH(ROW()-ROW($A$1),'Intermediate All Items'!$A$2:$A$215,0)),"")</f>
        <v>36923</v>
      </c>
      <c r="E23" s="129">
        <f>IFERROR(INDEX('Intermediate All Items'!$F$2:$F$215,MATCH(ROW()-ROW($A$1),'Intermediate All Items'!$A$2:$A$215,0)),"")</f>
        <v>36923</v>
      </c>
      <c r="F23" s="129" t="str">
        <f>IFERROR(INDEX('Intermediate All Items'!$G$2:$G$215,MATCH(ROW()-ROW($A$1),'Intermediate All Items'!$A$2:$A$215,0)),"")</f>
        <v/>
      </c>
    </row>
    <row r="24" spans="1:6" ht="38.25" x14ac:dyDescent="0.2">
      <c r="A24" s="134" t="str">
        <f>IFERROR(INDEX('Intermediate All Items'!$B$2:$B$215,MATCH(ROW()-ROW($A$1),'Intermediate All Items'!$A$2:$A$215,0)),"")</f>
        <v>Determine the amount of IDEA Part B grant to reserve for state set-aside, and plan how funds for other state-level activities will be budgeted.</v>
      </c>
      <c r="B24" s="21" t="str">
        <f>IFERROR(INDEX('Intermediate All Items'!$C$2:$C$215,MATCH(ROW()-ROW($A$1),'Intermediate All Items'!$A$2:$A$215,0)),"")</f>
        <v>IDEA State Grants</v>
      </c>
      <c r="C24" s="135">
        <f>IFERROR(INDEX('Intermediate All Items'!$D$2:$D$215,MATCH(ROW()-ROW($A$1),'Intermediate All Items'!$A$2:$A$215,0)),"")</f>
        <v>36861</v>
      </c>
      <c r="D24" s="129">
        <f>IFERROR(INDEX('Intermediate All Items'!$E$2:$E$215,MATCH(ROW()-ROW($A$1),'Intermediate All Items'!$A$2:$A$215,0)),"")</f>
        <v>36923</v>
      </c>
      <c r="E24" s="129">
        <f>IFERROR(INDEX('Intermediate All Items'!$F$2:$F$215,MATCH(ROW()-ROW($A$1),'Intermediate All Items'!$A$2:$A$215,0)),"")</f>
        <v>36923</v>
      </c>
      <c r="F24" s="129" t="str">
        <f>IFERROR(INDEX('Intermediate All Items'!$G$2:$G$215,MATCH(ROW()-ROW($A$1),'Intermediate All Items'!$A$2:$A$215,0)),"")</f>
        <v/>
      </c>
    </row>
    <row r="25" spans="1:6" ht="25.5" x14ac:dyDescent="0.2">
      <c r="A25" s="134" t="str">
        <f>IFERROR(INDEX('Intermediate All Items'!$B$2:$B$215,MATCH(ROW()-ROW($A$1),'Intermediate All Items'!$A$2:$A$215,0)),"")</f>
        <v>Decide whether to use IDEA high cost fund. Also see “IDEA High Cost Fund (Opt)” tab.</v>
      </c>
      <c r="B25" s="21" t="str">
        <f>IFERROR(INDEX('Intermediate All Items'!$C$2:$C$215,MATCH(ROW()-ROW($A$1),'Intermediate All Items'!$A$2:$A$215,0)),"")</f>
        <v>IDEA State Grants</v>
      </c>
      <c r="C25" s="135">
        <f>IFERROR(INDEX('Intermediate All Items'!$D$2:$D$215,MATCH(ROW()-ROW($A$1),'Intermediate All Items'!$A$2:$A$215,0)),"")</f>
        <v>36861</v>
      </c>
      <c r="D25" s="129">
        <f>IFERROR(INDEX('Intermediate All Items'!$E$2:$E$215,MATCH(ROW()-ROW($A$1),'Intermediate All Items'!$A$2:$A$215,0)),"")</f>
        <v>36923</v>
      </c>
      <c r="E25" s="129">
        <f>IFERROR(INDEX('Intermediate All Items'!$F$2:$F$215,MATCH(ROW()-ROW($A$1),'Intermediate All Items'!$A$2:$A$215,0)),"")</f>
        <v>36923</v>
      </c>
      <c r="F25" s="129" t="str">
        <f>IFERROR(INDEX('Intermediate All Items'!$G$2:$G$215,MATCH(ROW()-ROW($A$1),'Intermediate All Items'!$A$2:$A$215,0)),"")</f>
        <v/>
      </c>
    </row>
    <row r="26" spans="1:6" ht="38.25" x14ac:dyDescent="0.2">
      <c r="A26" s="134" t="str">
        <f>IFERROR(INDEX('Intermediate All Items'!$B$2:$B$215,MATCH(ROW()-ROW($A$1),'Intermediate All Items'!$A$2:$A$215,0)),"")</f>
        <v>Gather information for Section V (Maintenance of State Financial Support) of the state grant application from SEA and other state agency sources. Also see “MFS” tab.</v>
      </c>
      <c r="B26" s="21" t="str">
        <f>IFERROR(INDEX('Intermediate All Items'!$C$2:$C$215,MATCH(ROW()-ROW($A$1),'Intermediate All Items'!$A$2:$A$215,0)),"")</f>
        <v>IDEA State Grants</v>
      </c>
      <c r="C26" s="135">
        <f>IFERROR(INDEX('Intermediate All Items'!$D$2:$D$215,MATCH(ROW()-ROW($A$1),'Intermediate All Items'!$A$2:$A$215,0)),"")</f>
        <v>36861</v>
      </c>
      <c r="D26" s="129">
        <f>IFERROR(INDEX('Intermediate All Items'!$E$2:$E$215,MATCH(ROW()-ROW($A$1),'Intermediate All Items'!$A$2:$A$215,0)),"")</f>
        <v>36923</v>
      </c>
      <c r="E26" s="129">
        <f>IFERROR(INDEX('Intermediate All Items'!$F$2:$F$215,MATCH(ROW()-ROW($A$1),'Intermediate All Items'!$A$2:$A$215,0)),"")</f>
        <v>36923</v>
      </c>
      <c r="F26" s="129" t="str">
        <f>IFERROR(INDEX('Intermediate All Items'!$G$2:$G$215,MATCH(ROW()-ROW($A$1),'Intermediate All Items'!$A$2:$A$215,0)),"")</f>
        <v/>
      </c>
    </row>
    <row r="27" spans="1:6" ht="25.5" x14ac:dyDescent="0.2">
      <c r="A27" s="134" t="str">
        <f>IFERROR(INDEX('Intermediate All Items'!$B$2:$B$215,MATCH(ROW()-ROW($A$1),'Intermediate All Items'!$A$2:$A$215,0)),"")</f>
        <v>Plan timeline for publication of 60-day notice and 30-day public comment.</v>
      </c>
      <c r="B27" s="21" t="str">
        <f>IFERROR(INDEX('Intermediate All Items'!$C$2:$C$215,MATCH(ROW()-ROW($A$1),'Intermediate All Items'!$A$2:$A$215,0)),"")</f>
        <v>IDEA State Grants</v>
      </c>
      <c r="C27" s="135">
        <f>IFERROR(INDEX('Intermediate All Items'!$D$2:$D$215,MATCH(ROW()-ROW($A$1),'Intermediate All Items'!$A$2:$A$215,0)),"")</f>
        <v>36861</v>
      </c>
      <c r="D27" s="129">
        <f>IFERROR(INDEX('Intermediate All Items'!$E$2:$E$215,MATCH(ROW()-ROW($A$1),'Intermediate All Items'!$A$2:$A$215,0)),"")</f>
        <v>36923</v>
      </c>
      <c r="E27" s="129">
        <f>IFERROR(INDEX('Intermediate All Items'!$F$2:$F$215,MATCH(ROW()-ROW($A$1),'Intermediate All Items'!$A$2:$A$215,0)),"")</f>
        <v>36923</v>
      </c>
      <c r="F27" s="129" t="str">
        <f>IFERROR(INDEX('Intermediate All Items'!$G$2:$G$215,MATCH(ROW()-ROW($A$1),'Intermediate All Items'!$A$2:$A$215,0)),"")</f>
        <v/>
      </c>
    </row>
    <row r="28" spans="1:6" ht="25.5" x14ac:dyDescent="0.2">
      <c r="A28" s="134" t="str">
        <f>IFERROR(INDEX('Intermediate All Items'!$B$2:$B$215,MATCH(ROW()-ROW($A$1),'Intermediate All Items'!$A$2:$A$215,0)),"")</f>
        <v>Fill out new grant application, including all attachments and interactive spreadsheet.</v>
      </c>
      <c r="B28" s="21" t="str">
        <f>IFERROR(INDEX('Intermediate All Items'!$C$2:$C$215,MATCH(ROW()-ROW($A$1),'Intermediate All Items'!$A$2:$A$215,0)),"")</f>
        <v>IDEA State Grants</v>
      </c>
      <c r="C28" s="135">
        <f>IFERROR(INDEX('Intermediate All Items'!$D$2:$D$215,MATCH(ROW()-ROW($A$1),'Intermediate All Items'!$A$2:$A$215,0)),"")</f>
        <v>36892</v>
      </c>
      <c r="D28" s="129">
        <f>IFERROR(INDEX('Intermediate All Items'!$E$2:$E$215,MATCH(ROW()-ROW($A$1),'Intermediate All Items'!$A$2:$A$215,0)),"")</f>
        <v>36923</v>
      </c>
      <c r="E28" s="129">
        <f>IFERROR(INDEX('Intermediate All Items'!$F$2:$F$215,MATCH(ROW()-ROW($A$1),'Intermediate All Items'!$A$2:$A$215,0)),"")</f>
        <v>36923</v>
      </c>
      <c r="F28" s="129" t="str">
        <f>IFERROR(INDEX('Intermediate All Items'!$G$2:$G$215,MATCH(ROW()-ROW($A$1),'Intermediate All Items'!$A$2:$A$215,0)),"")</f>
        <v/>
      </c>
    </row>
    <row r="29" spans="1:6" x14ac:dyDescent="0.2">
      <c r="A29" s="134" t="str">
        <f>IFERROR(INDEX('Intermediate All Items'!$B$2:$B$215,MATCH(ROW()-ROW($A$1),'Intermediate All Items'!$A$2:$A$215,0)),"")</f>
        <v>Post for 60-day public notice period.</v>
      </c>
      <c r="B29" s="21" t="str">
        <f>IFERROR(INDEX('Intermediate All Items'!$C$2:$C$215,MATCH(ROW()-ROW($A$1),'Intermediate All Items'!$A$2:$A$215,0)),"")</f>
        <v>IDEA State Grants</v>
      </c>
      <c r="C29" s="135">
        <f>IFERROR(INDEX('Intermediate All Items'!$D$2:$D$215,MATCH(ROW()-ROW($A$1),'Intermediate All Items'!$A$2:$A$215,0)),"")</f>
        <v>36951</v>
      </c>
      <c r="D29" s="129">
        <f>IFERROR(INDEX('Intermediate All Items'!$E$2:$E$215,MATCH(ROW()-ROW($A$1),'Intermediate All Items'!$A$2:$A$215,0)),"")</f>
        <v>37012</v>
      </c>
      <c r="E29" s="129">
        <f>IFERROR(INDEX('Intermediate All Items'!$F$2:$F$215,MATCH(ROW()-ROW($A$1),'Intermediate All Items'!$A$2:$A$215,0)),"")</f>
        <v>37012</v>
      </c>
      <c r="F29" s="129" t="str">
        <f>IFERROR(INDEX('Intermediate All Items'!$G$2:$G$215,MATCH(ROW()-ROW($A$1),'Intermediate All Items'!$A$2:$A$215,0)),"")</f>
        <v/>
      </c>
    </row>
    <row r="30" spans="1:6" x14ac:dyDescent="0.2">
      <c r="A30" s="134" t="str">
        <f>IFERROR(INDEX('Intermediate All Items'!$B$2:$B$215,MATCH(ROW()-ROW($A$1),'Intermediate All Items'!$A$2:$A$215,0)),"")</f>
        <v>Accept comments for 30-day public comment period.</v>
      </c>
      <c r="B30" s="21" t="str">
        <f>IFERROR(INDEX('Intermediate All Items'!$C$2:$C$215,MATCH(ROW()-ROW($A$1),'Intermediate All Items'!$A$2:$A$215,0)),"")</f>
        <v>IDEA State Grants</v>
      </c>
      <c r="C30" s="135">
        <f>IFERROR(INDEX('Intermediate All Items'!$D$2:$D$215,MATCH(ROW()-ROW($A$1),'Intermediate All Items'!$A$2:$A$215,0)),"")</f>
        <v>36951</v>
      </c>
      <c r="D30" s="129">
        <f>IFERROR(INDEX('Intermediate All Items'!$E$2:$E$215,MATCH(ROW()-ROW($A$1),'Intermediate All Items'!$A$2:$A$215,0)),"")</f>
        <v>37012</v>
      </c>
      <c r="E30" s="129">
        <f>IFERROR(INDEX('Intermediate All Items'!$F$2:$F$215,MATCH(ROW()-ROW($A$1),'Intermediate All Items'!$A$2:$A$215,0)),"")</f>
        <v>37012</v>
      </c>
      <c r="F30" s="129" t="str">
        <f>IFERROR(INDEX('Intermediate All Items'!$G$2:$G$215,MATCH(ROW()-ROW($A$1),'Intermediate All Items'!$A$2:$A$215,0)),"")</f>
        <v/>
      </c>
    </row>
    <row r="31" spans="1:6" ht="25.5" x14ac:dyDescent="0.2">
      <c r="A31" s="134" t="str">
        <f>IFERROR(INDEX('Intermediate All Items'!$B$2:$B$215,MATCH(ROW()-ROW($A$1),'Intermediate All Items'!$A$2:$A$215,0)),"")</f>
        <v>Revise/finalize application and spreadsheet and obtain signatures.</v>
      </c>
      <c r="B31" s="21" t="str">
        <f>IFERROR(INDEX('Intermediate All Items'!$C$2:$C$215,MATCH(ROW()-ROW($A$1),'Intermediate All Items'!$A$2:$A$215,0)),"")</f>
        <v>IDEA State Grants</v>
      </c>
      <c r="C31" s="135">
        <f>IFERROR(INDEX('Intermediate All Items'!$D$2:$D$215,MATCH(ROW()-ROW($A$1),'Intermediate All Items'!$A$2:$A$215,0)),"")</f>
        <v>36982</v>
      </c>
      <c r="D31" s="129">
        <f>IFERROR(INDEX('Intermediate All Items'!$E$2:$E$215,MATCH(ROW()-ROW($A$1),'Intermediate All Items'!$A$2:$A$215,0)),"")</f>
        <v>37012</v>
      </c>
      <c r="E31" s="129">
        <f>IFERROR(INDEX('Intermediate All Items'!$F$2:$F$215,MATCH(ROW()-ROW($A$1),'Intermediate All Items'!$A$2:$A$215,0)),"")</f>
        <v>37012</v>
      </c>
      <c r="F31" s="129" t="str">
        <f>IFERROR(INDEX('Intermediate All Items'!$G$2:$G$215,MATCH(ROW()-ROW($A$1),'Intermediate All Items'!$A$2:$A$215,0)),"")</f>
        <v/>
      </c>
    </row>
    <row r="32" spans="1:6" ht="38.25" x14ac:dyDescent="0.2">
      <c r="A32" s="134" t="str">
        <f>IFERROR(INDEX('Intermediate All Items'!$B$2:$B$215,MATCH(ROW()-ROW($A$1),'Intermediate All Items'!$A$2:$A$215,0)),"")</f>
        <v>Consider required prior approvals (e.g., equipment or construction requests) and submit requests to OSEP with the application or as a separate submission.</v>
      </c>
      <c r="B32" s="21" t="str">
        <f>IFERROR(INDEX('Intermediate All Items'!$C$2:$C$215,MATCH(ROW()-ROW($A$1),'Intermediate All Items'!$A$2:$A$215,0)),"")</f>
        <v>IDEA State Grants</v>
      </c>
      <c r="C32" s="135">
        <f>IFERROR(INDEX('Intermediate All Items'!$D$2:$D$215,MATCH(ROW()-ROW($A$1),'Intermediate All Items'!$A$2:$A$215,0)),"")</f>
        <v>36951</v>
      </c>
      <c r="D32" s="129">
        <f>IFERROR(INDEX('Intermediate All Items'!$E$2:$E$215,MATCH(ROW()-ROW($A$1),'Intermediate All Items'!$A$2:$A$215,0)),"")</f>
        <v>37012</v>
      </c>
      <c r="E32" s="129">
        <f>IFERROR(INDEX('Intermediate All Items'!$F$2:$F$215,MATCH(ROW()-ROW($A$1),'Intermediate All Items'!$A$2:$A$215,0)),"")</f>
        <v>37012</v>
      </c>
      <c r="F32" s="129" t="str">
        <f>IFERROR(INDEX('Intermediate All Items'!$G$2:$G$215,MATCH(ROW()-ROW($A$1),'Intermediate All Items'!$A$2:$A$215,0)),"")</f>
        <v/>
      </c>
    </row>
    <row r="33" spans="1:6" x14ac:dyDescent="0.2">
      <c r="A33" s="134" t="str">
        <f>IFERROR(INDEX('Intermediate All Items'!$B$2:$B$215,MATCH(ROW()-ROW($A$1),'Intermediate All Items'!$A$2:$A$215,0)),"")</f>
        <v xml:space="preserve">Submit Part B state grant application. </v>
      </c>
      <c r="B33" s="21" t="str">
        <f>IFERROR(INDEX('Intermediate All Items'!$C$2:$C$215,MATCH(ROW()-ROW($A$1),'Intermediate All Items'!$A$2:$A$215,0)),"")</f>
        <v>IDEA State Grants</v>
      </c>
      <c r="C33" s="135" t="str">
        <f>IFERROR(INDEX('Intermediate All Items'!$D$2:$D$215,MATCH(ROW()-ROW($A$1),'Intermediate All Items'!$A$2:$A$215,0)),"")</f>
        <v/>
      </c>
      <c r="D33" s="129" t="str">
        <f>IFERROR(INDEX('Intermediate All Items'!$E$2:$E$215,MATCH(ROW()-ROW($A$1),'Intermediate All Items'!$A$2:$A$215,0)),"")</f>
        <v/>
      </c>
      <c r="E33" s="129" t="str">
        <f>IFERROR(INDEX('Intermediate All Items'!$F$2:$F$215,MATCH(ROW()-ROW($A$1),'Intermediate All Items'!$A$2:$A$215,0)),"")</f>
        <v/>
      </c>
      <c r="F33" s="129">
        <f>IFERROR(INDEX('Intermediate All Items'!$G$2:$G$215,MATCH(ROW()-ROW($A$1),'Intermediate All Items'!$A$2:$A$215,0)),"")</f>
        <v>37012</v>
      </c>
    </row>
    <row r="34" spans="1:6" ht="25.5" x14ac:dyDescent="0.2">
      <c r="A34" s="134" t="str">
        <f>IFERROR(INDEX('Intermediate All Items'!$B$2:$B$215,MATCH(ROW()-ROW($A$1),'Intermediate All Items'!$A$2:$A$215,0)),"")</f>
        <v>Submit to OSEP the hard copy grant application with a "wet" signature</v>
      </c>
      <c r="B34" s="21" t="str">
        <f>IFERROR(INDEX('Intermediate All Items'!$C$2:$C$215,MATCH(ROW()-ROW($A$1),'Intermediate All Items'!$A$2:$A$215,0)),"")</f>
        <v>IDEA State Grants</v>
      </c>
      <c r="C34" s="135" t="str">
        <f>IFERROR(INDEX('Intermediate All Items'!$D$2:$D$215,MATCH(ROW()-ROW($A$1),'Intermediate All Items'!$A$2:$A$215,0)),"")</f>
        <v/>
      </c>
      <c r="D34" s="129" t="str">
        <f>IFERROR(INDEX('Intermediate All Items'!$E$2:$E$215,MATCH(ROW()-ROW($A$1),'Intermediate All Items'!$A$2:$A$215,0)),"")</f>
        <v/>
      </c>
      <c r="E34" s="129" t="str">
        <f>IFERROR(INDEX('Intermediate All Items'!$F$2:$F$215,MATCH(ROW()-ROW($A$1),'Intermediate All Items'!$A$2:$A$215,0)),"")</f>
        <v/>
      </c>
      <c r="F34" s="129">
        <f>IFERROR(INDEX('Intermediate All Items'!$G$2:$G$215,MATCH(ROW()-ROW($A$1),'Intermediate All Items'!$A$2:$A$215,0)),"")</f>
        <v>36739</v>
      </c>
    </row>
    <row r="35" spans="1:6" x14ac:dyDescent="0.2">
      <c r="A35" s="134" t="str">
        <f>IFERROR(INDEX('Intermediate All Items'!$B$2:$B$215,MATCH(ROW()-ROW($A$1),'Intermediate All Items'!$A$2:$A$215,0)),"")</f>
        <v>Begin IDEA Part B grant year.</v>
      </c>
      <c r="B35" s="21" t="str">
        <f>IFERROR(INDEX('Intermediate All Items'!$C$2:$C$215,MATCH(ROW()-ROW($A$1),'Intermediate All Items'!$A$2:$A$215,0)),"")</f>
        <v>IDEA State Grants</v>
      </c>
      <c r="C35" s="135" t="str">
        <f>IFERROR(INDEX('Intermediate All Items'!$D$2:$D$215,MATCH(ROW()-ROW($A$1),'Intermediate All Items'!$A$2:$A$215,0)),"")</f>
        <v/>
      </c>
      <c r="D35" s="129" t="str">
        <f>IFERROR(INDEX('Intermediate All Items'!$E$2:$E$215,MATCH(ROW()-ROW($A$1),'Intermediate All Items'!$A$2:$A$215,0)),"")</f>
        <v/>
      </c>
      <c r="E35" s="129" t="str">
        <f>IFERROR(INDEX('Intermediate All Items'!$F$2:$F$215,MATCH(ROW()-ROW($A$1),'Intermediate All Items'!$A$2:$A$215,0)),"")</f>
        <v/>
      </c>
      <c r="F35" s="129">
        <f>IFERROR(INDEX('Intermediate All Items'!$G$2:$G$215,MATCH(ROW()-ROW($A$1),'Intermediate All Items'!$A$2:$A$215,0)),"")</f>
        <v>36708</v>
      </c>
    </row>
    <row r="36" spans="1:6" ht="25.5" x14ac:dyDescent="0.2">
      <c r="A36" s="134" t="str">
        <f>IFERROR(INDEX('Intermediate All Items'!$B$2:$B$215,MATCH(ROW()-ROW($A$1),'Intermediate All Items'!$A$2:$A$215,0)),"")</f>
        <v>Obligate expiring IDEA Part B grant funds (by September 30 at the end of the 27-month obligation period).</v>
      </c>
      <c r="B36" s="21" t="str">
        <f>IFERROR(INDEX('Intermediate All Items'!$C$2:$C$215,MATCH(ROW()-ROW($A$1),'Intermediate All Items'!$A$2:$A$215,0)),"")</f>
        <v>IDEA State Grants</v>
      </c>
      <c r="C36" s="135">
        <f>IFERROR(INDEX('Intermediate All Items'!$D$2:$D$215,MATCH(ROW()-ROW($A$1),'Intermediate All Items'!$A$2:$A$215,0)),"")</f>
        <v>37043</v>
      </c>
      <c r="D36" s="129">
        <f>IFERROR(INDEX('Intermediate All Items'!$E$2:$E$215,MATCH(ROW()-ROW($A$1),'Intermediate All Items'!$A$2:$A$215,0)),"")</f>
        <v>36770</v>
      </c>
      <c r="E36" s="129">
        <f>IFERROR(INDEX('Intermediate All Items'!$F$2:$F$215,MATCH(ROW()-ROW($A$1),'Intermediate All Items'!$A$2:$A$215,0)),"")</f>
        <v>36770</v>
      </c>
      <c r="F36" s="129">
        <f>IFERROR(INDEX('Intermediate All Items'!$G$2:$G$215,MATCH(ROW()-ROW($A$1),'Intermediate All Items'!$A$2:$A$215,0)),"")</f>
        <v>36770</v>
      </c>
    </row>
    <row r="37" spans="1:6" ht="38.25" x14ac:dyDescent="0.2">
      <c r="A37" s="134" t="str">
        <f>IFERROR(INDEX('Intermediate All Items'!$B$2:$B$215,MATCH(ROW()-ROW($A$1),'Intermediate All Items'!$A$2:$A$215,0)),"")</f>
        <v>Subrecipients liquidate expiring IDEA Part B subgrant funds and submit required reports no later than 90 calendar days after the end of the period of performance.</v>
      </c>
      <c r="B37" s="21" t="str">
        <f>IFERROR(INDEX('Intermediate All Items'!$C$2:$C$215,MATCH(ROW()-ROW($A$1),'Intermediate All Items'!$A$2:$A$215,0)),"")</f>
        <v>IDEA State Grants</v>
      </c>
      <c r="C37" s="135" t="str">
        <f>IFERROR(INDEX('Intermediate All Items'!$D$2:$D$215,MATCH(ROW()-ROW($A$1),'Intermediate All Items'!$A$2:$A$215,0)),"")</f>
        <v/>
      </c>
      <c r="D37" s="129" t="str">
        <f>IFERROR(INDEX('Intermediate All Items'!$E$2:$E$215,MATCH(ROW()-ROW($A$1),'Intermediate All Items'!$A$2:$A$215,0)),"")</f>
        <v/>
      </c>
      <c r="E37" s="129" t="str">
        <f>IFERROR(INDEX('Intermediate All Items'!$F$2:$F$215,MATCH(ROW()-ROW($A$1),'Intermediate All Items'!$A$2:$A$215,0)),"")</f>
        <v/>
      </c>
      <c r="F37" s="129">
        <f>IFERROR(INDEX('Intermediate All Items'!$G$2:$G$215,MATCH(ROW()-ROW($A$1),'Intermediate All Items'!$A$2:$A$215,0)),"")</f>
        <v>36861</v>
      </c>
    </row>
    <row r="38" spans="1:6" ht="25.5" x14ac:dyDescent="0.2">
      <c r="A38" s="134" t="str">
        <f>IFERROR(INDEX('Intermediate All Items'!$B$2:$B$215,MATCH(ROW()-ROW($A$1),'Intermediate All Items'!$A$2:$A$215,0)),"")</f>
        <v>Liquidate expiring IDEA Part B grant funds (by January 28 at the end of the 120-day liquidation period).</v>
      </c>
      <c r="B38" s="21" t="str">
        <f>IFERROR(INDEX('Intermediate All Items'!$C$2:$C$215,MATCH(ROW()-ROW($A$1),'Intermediate All Items'!$A$2:$A$215,0)),"")</f>
        <v>IDEA State Grants</v>
      </c>
      <c r="C38" s="135" t="str">
        <f>IFERROR(INDEX('Intermediate All Items'!$D$2:$D$215,MATCH(ROW()-ROW($A$1),'Intermediate All Items'!$A$2:$A$215,0)),"")</f>
        <v/>
      </c>
      <c r="D38" s="129" t="str">
        <f>IFERROR(INDEX('Intermediate All Items'!$E$2:$E$215,MATCH(ROW()-ROW($A$1),'Intermediate All Items'!$A$2:$A$215,0)),"")</f>
        <v/>
      </c>
      <c r="E38" s="129" t="str">
        <f>IFERROR(INDEX('Intermediate All Items'!$F$2:$F$215,MATCH(ROW()-ROW($A$1),'Intermediate All Items'!$A$2:$A$215,0)),"")</f>
        <v/>
      </c>
      <c r="F38" s="129">
        <f>IFERROR(INDEX('Intermediate All Items'!$G$2:$G$215,MATCH(ROW()-ROW($A$1),'Intermediate All Items'!$A$2:$A$215,0)),"")</f>
        <v>36892</v>
      </c>
    </row>
    <row r="39" spans="1:6" ht="25.5" x14ac:dyDescent="0.2">
      <c r="A39" s="134" t="str">
        <f>IFERROR(INDEX('Intermediate All Items'!$B$2:$B$215,MATCH(ROW()-ROW($A$1),'Intermediate All Items'!$A$2:$A$215,0)),"")</f>
        <v>Submit to ED all final reports no later than 120 days after the end of the period of performance.</v>
      </c>
      <c r="B39" s="21" t="str">
        <f>IFERROR(INDEX('Intermediate All Items'!$C$2:$C$215,MATCH(ROW()-ROW($A$1),'Intermediate All Items'!$A$2:$A$215,0)),"")</f>
        <v>IDEA State Grants</v>
      </c>
      <c r="C39" s="135" t="str">
        <f>IFERROR(INDEX('Intermediate All Items'!$D$2:$D$215,MATCH(ROW()-ROW($A$1),'Intermediate All Items'!$A$2:$A$215,0)),"")</f>
        <v/>
      </c>
      <c r="D39" s="129" t="str">
        <f>IFERROR(INDEX('Intermediate All Items'!$E$2:$E$215,MATCH(ROW()-ROW($A$1),'Intermediate All Items'!$A$2:$A$215,0)),"")</f>
        <v/>
      </c>
      <c r="E39" s="129" t="str">
        <f>IFERROR(INDEX('Intermediate All Items'!$F$2:$F$215,MATCH(ROW()-ROW($A$1),'Intermediate All Items'!$A$2:$A$215,0)),"")</f>
        <v/>
      </c>
      <c r="F39" s="129">
        <f>IFERROR(INDEX('Intermediate All Items'!$G$2:$G$215,MATCH(ROW()-ROW($A$1),'Intermediate All Items'!$A$2:$A$215,0)),"")</f>
        <v>36892</v>
      </c>
    </row>
    <row r="40" spans="1:6" ht="51" x14ac:dyDescent="0.2">
      <c r="A40" s="134" t="str">
        <f>IFERROR(INDEX('Intermediate All Items'!$B$2:$B$215,MATCH(ROW()-ROW($A$1),'Intermediate All Items'!$A$2:$A$215,0)),"")</f>
        <v>For compliance standard for previous fiscal year: review and revise, as necessary, notification memo, LEA MOE Compliance Calculator, and other materials for LEA MOE compliance with IDEA funds.</v>
      </c>
      <c r="B40" s="21" t="str">
        <f>IFERROR(INDEX('Intermediate All Items'!$C$2:$C$215,MATCH(ROW()-ROW($A$1),'Intermediate All Items'!$A$2:$A$215,0)),"")</f>
        <v>LEA MOE</v>
      </c>
      <c r="C40" s="135">
        <f>IFERROR(INDEX('Intermediate All Items'!$D$2:$D$215,MATCH(ROW()-ROW($A$1),'Intermediate All Items'!$A$2:$A$215,0)),"")</f>
        <v>36708</v>
      </c>
      <c r="D40" s="129">
        <f>IFERROR(INDEX('Intermediate All Items'!$E$2:$E$215,MATCH(ROW()-ROW($A$1),'Intermediate All Items'!$A$2:$A$215,0)),"")</f>
        <v>36739</v>
      </c>
      <c r="E40" s="129">
        <f>IFERROR(INDEX('Intermediate All Items'!$F$2:$F$215,MATCH(ROW()-ROW($A$1),'Intermediate All Items'!$A$2:$A$215,0)),"")</f>
        <v>36739</v>
      </c>
      <c r="F40" s="129" t="str">
        <f>IFERROR(INDEX('Intermediate All Items'!$G$2:$G$215,MATCH(ROW()-ROW($A$1),'Intermediate All Items'!$A$2:$A$215,0)),"")</f>
        <v/>
      </c>
    </row>
    <row r="41" spans="1:6" ht="25.5" x14ac:dyDescent="0.2">
      <c r="A41" s="134" t="str">
        <f>IFERROR(INDEX('Intermediate All Items'!$B$2:$B$215,MATCH(ROW()-ROW($A$1),'Intermediate All Items'!$A$2:$A$215,0)),"")</f>
        <v>Review and/or monitor LEAs for compliance and provide individual TA to LEA staff upon request.</v>
      </c>
      <c r="B41" s="21" t="str">
        <f>IFERROR(INDEX('Intermediate All Items'!$C$2:$C$215,MATCH(ROW()-ROW($A$1),'Intermediate All Items'!$A$2:$A$215,0)),"")</f>
        <v>LEA MOE</v>
      </c>
      <c r="C41" s="135">
        <f>IFERROR(INDEX('Intermediate All Items'!$D$2:$D$215,MATCH(ROW()-ROW($A$1),'Intermediate All Items'!$A$2:$A$215,0)),"")</f>
        <v>36739</v>
      </c>
      <c r="D41" s="129">
        <f>IFERROR(INDEX('Intermediate All Items'!$E$2:$E$215,MATCH(ROW()-ROW($A$1),'Intermediate All Items'!$A$2:$A$215,0)),"")</f>
        <v>36831</v>
      </c>
      <c r="E41" s="129">
        <f>IFERROR(INDEX('Intermediate All Items'!$F$2:$F$215,MATCH(ROW()-ROW($A$1),'Intermediate All Items'!$A$2:$A$215,0)),"")</f>
        <v>36831</v>
      </c>
      <c r="F41" s="129" t="str">
        <f>IFERROR(INDEX('Intermediate All Items'!$G$2:$G$215,MATCH(ROW()-ROW($A$1),'Intermediate All Items'!$A$2:$A$215,0)),"")</f>
        <v/>
      </c>
    </row>
    <row r="42" spans="1:6" ht="25.5" x14ac:dyDescent="0.2">
      <c r="A42" s="134" t="str">
        <f>IFERROR(INDEX('Intermediate All Items'!$B$2:$B$215,MATCH(ROW()-ROW($A$1),'Intermediate All Items'!$A$2:$A$215,0)),"")</f>
        <v xml:space="preserve">Notify each LEA of the state’s decision regarding the LEA’s MOE compliance. </v>
      </c>
      <c r="B42" s="21" t="str">
        <f>IFERROR(INDEX('Intermediate All Items'!$C$2:$C$215,MATCH(ROW()-ROW($A$1),'Intermediate All Items'!$A$2:$A$215,0)),"")</f>
        <v>LEA MOE</v>
      </c>
      <c r="C42" s="135" t="str">
        <f>IFERROR(INDEX('Intermediate All Items'!$D$2:$D$215,MATCH(ROW()-ROW($A$1),'Intermediate All Items'!$A$2:$A$215,0)),"")</f>
        <v/>
      </c>
      <c r="D42" s="129" t="str">
        <f>IFERROR(INDEX('Intermediate All Items'!$E$2:$E$215,MATCH(ROW()-ROW($A$1),'Intermediate All Items'!$A$2:$A$215,0)),"")</f>
        <v/>
      </c>
      <c r="E42" s="129">
        <f>IFERROR(INDEX('Intermediate All Items'!$F$2:$F$215,MATCH(ROW()-ROW($A$1),'Intermediate All Items'!$A$2:$A$215,0)),"")</f>
        <v>36831</v>
      </c>
      <c r="F42" s="129" t="str">
        <f>IFERROR(INDEX('Intermediate All Items'!$G$2:$G$215,MATCH(ROW()-ROW($A$1),'Intermediate All Items'!$A$2:$A$215,0)),"")</f>
        <v/>
      </c>
    </row>
    <row r="43" spans="1:6" ht="25.5" x14ac:dyDescent="0.2">
      <c r="A43" s="134" t="str">
        <f>IFERROR(INDEX('Intermediate All Items'!$B$2:$B$215,MATCH(ROW()-ROW($A$1),'Intermediate All Items'!$A$2:$A$215,0)),"")</f>
        <v>Collect all LEA MOE failure repayment amounts from LEAs, if required by SEA policy or procedure.</v>
      </c>
      <c r="B43" s="21" t="str">
        <f>IFERROR(INDEX('Intermediate All Items'!$C$2:$C$215,MATCH(ROW()-ROW($A$1),'Intermediate All Items'!$A$2:$A$215,0)),"")</f>
        <v>LEA MOE</v>
      </c>
      <c r="C43" s="135">
        <f>IFERROR(INDEX('Intermediate All Items'!$D$2:$D$215,MATCH(ROW()-ROW($A$1),'Intermediate All Items'!$A$2:$A$215,0)),"")</f>
        <v>36831</v>
      </c>
      <c r="D43" s="129">
        <f>IFERROR(INDEX('Intermediate All Items'!$E$2:$E$215,MATCH(ROW()-ROW($A$1),'Intermediate All Items'!$A$2:$A$215,0)),"")</f>
        <v>36923</v>
      </c>
      <c r="E43" s="129">
        <f>IFERROR(INDEX('Intermediate All Items'!$F$2:$F$215,MATCH(ROW()-ROW($A$1),'Intermediate All Items'!$A$2:$A$215,0)),"")</f>
        <v>36923</v>
      </c>
      <c r="F43" s="129" t="str">
        <f>IFERROR(INDEX('Intermediate All Items'!$G$2:$G$215,MATCH(ROW()-ROW($A$1),'Intermediate All Items'!$A$2:$A$215,0)),"")</f>
        <v/>
      </c>
    </row>
    <row r="44" spans="1:6" ht="25.5" x14ac:dyDescent="0.2">
      <c r="A44" s="134" t="str">
        <f>IFERROR(INDEX('Intermediate All Items'!$B$2:$B$215,MATCH(ROW()-ROW($A$1),'Intermediate All Items'!$A$2:$A$215,0)),"")</f>
        <v xml:space="preserve">Submit all LEA MOE failure repayment amounts to the federal government according to the specified process. </v>
      </c>
      <c r="B44" s="21" t="str">
        <f>IFERROR(INDEX('Intermediate All Items'!$C$2:$C$215,MATCH(ROW()-ROW($A$1),'Intermediate All Items'!$A$2:$A$215,0)),"")</f>
        <v>LEA MOE</v>
      </c>
      <c r="C44" s="135" t="str">
        <f>IFERROR(INDEX('Intermediate All Items'!$D$2:$D$215,MATCH(ROW()-ROW($A$1),'Intermediate All Items'!$A$2:$A$215,0)),"")</f>
        <v/>
      </c>
      <c r="D44" s="129" t="str">
        <f>IFERROR(INDEX('Intermediate All Items'!$E$2:$E$215,MATCH(ROW()-ROW($A$1),'Intermediate All Items'!$A$2:$A$215,0)),"")</f>
        <v/>
      </c>
      <c r="E44" s="129">
        <f>IFERROR(INDEX('Intermediate All Items'!$F$2:$F$215,MATCH(ROW()-ROW($A$1),'Intermediate All Items'!$A$2:$A$215,0)),"")</f>
        <v>36951</v>
      </c>
      <c r="F44" s="129" t="str">
        <f>IFERROR(INDEX('Intermediate All Items'!$G$2:$G$215,MATCH(ROW()-ROW($A$1),'Intermediate All Items'!$A$2:$A$215,0)),"")</f>
        <v/>
      </c>
    </row>
    <row r="45" spans="1:6" ht="63.75" x14ac:dyDescent="0.2">
      <c r="A45" s="134" t="str">
        <f>IFERROR(INDEX('Intermediate All Items'!$B$2:$B$215,MATCH(ROW()-ROW($A$1),'Intermediate All Items'!$A$2:$A$215,0)),"")</f>
        <v>For eligibility standard for subsequent fiscal year: review and revise, as necessary, notification memo, LEA MOE Eligibility Calculator, and LEA application (or other application/process containing LEA MOE eligibility information) for IDEA funds.</v>
      </c>
      <c r="B45" s="21" t="str">
        <f>IFERROR(INDEX('Intermediate All Items'!$C$2:$C$215,MATCH(ROW()-ROW($A$1),'Intermediate All Items'!$A$2:$A$215,0)),"")</f>
        <v>LEA MOE</v>
      </c>
      <c r="C45" s="135">
        <f>IFERROR(INDEX('Intermediate All Items'!$D$2:$D$215,MATCH(ROW()-ROW($A$1),'Intermediate All Items'!$A$2:$A$215,0)),"")</f>
        <v>36951</v>
      </c>
      <c r="D45" s="129">
        <f>IFERROR(INDEX('Intermediate All Items'!$E$2:$E$215,MATCH(ROW()-ROW($A$1),'Intermediate All Items'!$A$2:$A$215,0)),"")</f>
        <v>36982</v>
      </c>
      <c r="E45" s="129">
        <f>IFERROR(INDEX('Intermediate All Items'!$F$2:$F$215,MATCH(ROW()-ROW($A$1),'Intermediate All Items'!$A$2:$A$215,0)),"")</f>
        <v>36982</v>
      </c>
      <c r="F45" s="129" t="str">
        <f>IFERROR(INDEX('Intermediate All Items'!$G$2:$G$215,MATCH(ROW()-ROW($A$1),'Intermediate All Items'!$A$2:$A$215,0)),"")</f>
        <v/>
      </c>
    </row>
    <row r="46" spans="1:6" ht="25.5" x14ac:dyDescent="0.2">
      <c r="A46" s="134" t="str">
        <f>IFERROR(INDEX('Intermediate All Items'!$B$2:$B$215,MATCH(ROW()-ROW($A$1),'Intermediate All Items'!$A$2:$A$215,0)),"")</f>
        <v xml:space="preserve">Notify all LEAs of application availability and submission deadline. </v>
      </c>
      <c r="B46" s="21" t="str">
        <f>IFERROR(INDEX('Intermediate All Items'!$C$2:$C$215,MATCH(ROW()-ROW($A$1),'Intermediate All Items'!$A$2:$A$215,0)),"")</f>
        <v>LEA MOE</v>
      </c>
      <c r="C46" s="135" t="str">
        <f>IFERROR(INDEX('Intermediate All Items'!$D$2:$D$215,MATCH(ROW()-ROW($A$1),'Intermediate All Items'!$A$2:$A$215,0)),"")</f>
        <v/>
      </c>
      <c r="D46" s="129" t="str">
        <f>IFERROR(INDEX('Intermediate All Items'!$E$2:$E$215,MATCH(ROW()-ROW($A$1),'Intermediate All Items'!$A$2:$A$215,0)),"")</f>
        <v/>
      </c>
      <c r="E46" s="129">
        <f>IFERROR(INDEX('Intermediate All Items'!$F$2:$F$215,MATCH(ROW()-ROW($A$1),'Intermediate All Items'!$A$2:$A$215,0)),"")</f>
        <v>36982</v>
      </c>
      <c r="F46" s="129" t="str">
        <f>IFERROR(INDEX('Intermediate All Items'!$G$2:$G$215,MATCH(ROW()-ROW($A$1),'Intermediate All Items'!$A$2:$A$215,0)),"")</f>
        <v/>
      </c>
    </row>
    <row r="47" spans="1:6" ht="63.75" x14ac:dyDescent="0.2">
      <c r="A47" s="134" t="str">
        <f>IFERROR(INDEX('Intermediate All Items'!$B$2:$B$215,MATCH(ROW()-ROW($A$1),'Intermediate All Items'!$A$2:$A$215,0)),"")</f>
        <v>Review LEA applications and budgets for LEA MOE eligibility standard. Contact LEAs that have provided incomplete information or budgets indicating that the eligibility standard is not going to be met; advise these LEAs and provide TA.</v>
      </c>
      <c r="B47" s="21" t="str">
        <f>IFERROR(INDEX('Intermediate All Items'!$C$2:$C$215,MATCH(ROW()-ROW($A$1),'Intermediate All Items'!$A$2:$A$215,0)),"")</f>
        <v>LEA MOE</v>
      </c>
      <c r="C47" s="135">
        <f>IFERROR(INDEX('Intermediate All Items'!$D$2:$D$215,MATCH(ROW()-ROW($A$1),'Intermediate All Items'!$A$2:$A$215,0)),"")</f>
        <v>36982</v>
      </c>
      <c r="D47" s="129">
        <f>IFERROR(INDEX('Intermediate All Items'!$E$2:$E$215,MATCH(ROW()-ROW($A$1),'Intermediate All Items'!$A$2:$A$215,0)),"")</f>
        <v>37043</v>
      </c>
      <c r="E47" s="129">
        <f>IFERROR(INDEX('Intermediate All Items'!$F$2:$F$215,MATCH(ROW()-ROW($A$1),'Intermediate All Items'!$A$2:$A$215,0)),"")</f>
        <v>37043</v>
      </c>
      <c r="F47" s="129" t="str">
        <f>IFERROR(INDEX('Intermediate All Items'!$G$2:$G$215,MATCH(ROW()-ROW($A$1),'Intermediate All Items'!$A$2:$A$215,0)),"")</f>
        <v/>
      </c>
    </row>
    <row r="48" spans="1:6" ht="51" x14ac:dyDescent="0.2">
      <c r="A48" s="134" t="str">
        <f>IFERROR(INDEX('Intermediate All Items'!$B$2:$B$215,MATCH(ROW()-ROW($A$1),'Intermediate All Items'!$A$2:$A$215,0)),"")</f>
        <v>In any year in which an LEA receives an increase in allocation, notify LEAs regarding potential eligibility/ineligibility for LEA MOE adjustment in the upcoming fiscal year.</v>
      </c>
      <c r="B48" s="21" t="str">
        <f>IFERROR(INDEX('Intermediate All Items'!$C$2:$C$215,MATCH(ROW()-ROW($A$1),'Intermediate All Items'!$A$2:$A$215,0)),"")</f>
        <v>LEA MOE</v>
      </c>
      <c r="C48" s="135" t="str">
        <f>IFERROR(INDEX('Intermediate All Items'!$D$2:$D$215,MATCH(ROW()-ROW($A$1),'Intermediate All Items'!$A$2:$A$215,0)),"")</f>
        <v/>
      </c>
      <c r="D48" s="129" t="str">
        <f>IFERROR(INDEX('Intermediate All Items'!$E$2:$E$215,MATCH(ROW()-ROW($A$1),'Intermediate All Items'!$A$2:$A$215,0)),"")</f>
        <v/>
      </c>
      <c r="E48" s="129">
        <f>IFERROR(INDEX('Intermediate All Items'!$F$2:$F$215,MATCH(ROW()-ROW($A$1),'Intermediate All Items'!$A$2:$A$215,0)),"")</f>
        <v>37043</v>
      </c>
      <c r="F48" s="129" t="str">
        <f>IFERROR(INDEX('Intermediate All Items'!$G$2:$G$215,MATCH(ROW()-ROW($A$1),'Intermediate All Items'!$A$2:$A$215,0)),"")</f>
        <v/>
      </c>
    </row>
    <row r="49" spans="1:6" ht="38.25" x14ac:dyDescent="0.2">
      <c r="A49" s="134" t="str">
        <f>IFERROR(INDEX('Intermediate All Items'!$B$2:$B$215,MATCH(ROW()-ROW($A$1),'Intermediate All Items'!$A$2:$A$215,0)),"")</f>
        <v xml:space="preserve">Notify LEAs of subgrant approval, including LEA MOE eligibility standard decisions. Also see “Allocation of Subgrants” tab.  </v>
      </c>
      <c r="B49" s="21" t="str">
        <f>IFERROR(INDEX('Intermediate All Items'!$C$2:$C$215,MATCH(ROW()-ROW($A$1),'Intermediate All Items'!$A$2:$A$215,0)),"")</f>
        <v>LEA MOE</v>
      </c>
      <c r="C49" s="135" t="str">
        <f>IFERROR(INDEX('Intermediate All Items'!$D$2:$D$215,MATCH(ROW()-ROW($A$1),'Intermediate All Items'!$A$2:$A$215,0)),"")</f>
        <v/>
      </c>
      <c r="D49" s="129" t="str">
        <f>IFERROR(INDEX('Intermediate All Items'!$E$2:$E$215,MATCH(ROW()-ROW($A$1),'Intermediate All Items'!$A$2:$A$215,0)),"")</f>
        <v/>
      </c>
      <c r="E49" s="129">
        <f>IFERROR(INDEX('Intermediate All Items'!$F$2:$F$215,MATCH(ROW()-ROW($A$1),'Intermediate All Items'!$A$2:$A$215,0)),"")</f>
        <v>37043</v>
      </c>
      <c r="F49" s="129" t="str">
        <f>IFERROR(INDEX('Intermediate All Items'!$G$2:$G$215,MATCH(ROW()-ROW($A$1),'Intermediate All Items'!$A$2:$A$215,0)),"")</f>
        <v/>
      </c>
    </row>
    <row r="50" spans="1:6" ht="25.5" x14ac:dyDescent="0.2">
      <c r="A50" s="134" t="str">
        <f>IFERROR(INDEX('Intermediate All Items'!$B$2:$B$215,MATCH(ROW()-ROW($A$1),'Intermediate All Items'!$A$2:$A$215,0)),"")</f>
        <v>Provide ongoing TA to LEAs, as needed, on compliance and/or eligibility.</v>
      </c>
      <c r="B50" s="21" t="str">
        <f>IFERROR(INDEX('Intermediate All Items'!$C$2:$C$215,MATCH(ROW()-ROW($A$1),'Intermediate All Items'!$A$2:$A$215,0)),"")</f>
        <v>LEA MOE</v>
      </c>
      <c r="C50" s="135">
        <f>IFERROR(INDEX('Intermediate All Items'!$D$2:$D$215,MATCH(ROW()-ROW($A$1),'Intermediate All Items'!$A$2:$A$215,0)),"")</f>
        <v>36951</v>
      </c>
      <c r="D50" s="129">
        <f>IFERROR(INDEX('Intermediate All Items'!$E$2:$E$215,MATCH(ROW()-ROW($A$1),'Intermediate All Items'!$A$2:$A$215,0)),"")</f>
        <v>36831</v>
      </c>
      <c r="E50" s="129">
        <f>IFERROR(INDEX('Intermediate All Items'!$F$2:$F$215,MATCH(ROW()-ROW($A$1),'Intermediate All Items'!$A$2:$A$215,0)),"")</f>
        <v>36831</v>
      </c>
      <c r="F50" s="129" t="str">
        <f>IFERROR(INDEX('Intermediate All Items'!$G$2:$G$215,MATCH(ROW()-ROW($A$1),'Intermediate All Items'!$A$2:$A$215,0)),"")</f>
        <v/>
      </c>
    </row>
    <row r="51" spans="1:6" ht="38.25" x14ac:dyDescent="0.2">
      <c r="A51" s="134" t="str">
        <f>IFERROR(INDEX('Intermediate All Items'!$B$2:$B$215,MATCH(ROW()-ROW($A$1),'Intermediate All Items'!$A$2:$A$215,0)),"")</f>
        <v>Identify and contact other state agencies that provide, or may provide, services to children with disabilities, pursuant to IEPs.</v>
      </c>
      <c r="B51" s="21" t="str">
        <f>IFERROR(INDEX('Intermediate All Items'!$C$2:$C$215,MATCH(ROW()-ROW($A$1),'Intermediate All Items'!$A$2:$A$215,0)),"")</f>
        <v>MFS</v>
      </c>
      <c r="C51" s="135">
        <f>IFERROR(INDEX('Intermediate All Items'!$D$2:$D$215,MATCH(ROW()-ROW($A$1),'Intermediate All Items'!$A$2:$A$215,0)),"")</f>
        <v>36708</v>
      </c>
      <c r="D51" s="129">
        <f>IFERROR(INDEX('Intermediate All Items'!$E$2:$E$215,MATCH(ROW()-ROW($A$1),'Intermediate All Items'!$A$2:$A$215,0)),"")</f>
        <v>36861</v>
      </c>
      <c r="E51" s="129">
        <f>IFERROR(INDEX('Intermediate All Items'!$F$2:$F$215,MATCH(ROW()-ROW($A$1),'Intermediate All Items'!$A$2:$A$215,0)),"")</f>
        <v>36861</v>
      </c>
      <c r="F51" s="129" t="str">
        <f>IFERROR(INDEX('Intermediate All Items'!$G$2:$G$215,MATCH(ROW()-ROW($A$1),'Intermediate All Items'!$A$2:$A$215,0)),"")</f>
        <v/>
      </c>
    </row>
    <row r="52" spans="1:6" ht="51" x14ac:dyDescent="0.2">
      <c r="A52" s="134" t="str">
        <f>IFERROR(INDEX('Intermediate All Items'!$B$2:$B$215,MATCH(ROW()-ROW($A$1),'Intermediate All Items'!$A$2:$A$215,0)),"")</f>
        <v>Gather information for Section V (Maintenance of State Financial Support) of the state grant application from SEA and other state agency sources. (Also see “IDEA State Grants” tab.)</v>
      </c>
      <c r="B52" s="21" t="str">
        <f>IFERROR(INDEX('Intermediate All Items'!$C$2:$C$215,MATCH(ROW()-ROW($A$1),'Intermediate All Items'!$A$2:$A$215,0)),"")</f>
        <v>MFS</v>
      </c>
      <c r="C52" s="135">
        <f>IFERROR(INDEX('Intermediate All Items'!$D$2:$D$215,MATCH(ROW()-ROW($A$1),'Intermediate All Items'!$A$2:$A$215,0)),"")</f>
        <v>36861</v>
      </c>
      <c r="D52" s="129">
        <f>IFERROR(INDEX('Intermediate All Items'!$E$2:$E$215,MATCH(ROW()-ROW($A$1),'Intermediate All Items'!$A$2:$A$215,0)),"")</f>
        <v>36923</v>
      </c>
      <c r="E52" s="129">
        <f>IFERROR(INDEX('Intermediate All Items'!$F$2:$F$215,MATCH(ROW()-ROW($A$1),'Intermediate All Items'!$A$2:$A$215,0)),"")</f>
        <v>36923</v>
      </c>
      <c r="F52" s="129" t="str">
        <f>IFERROR(INDEX('Intermediate All Items'!$G$2:$G$215,MATCH(ROW()-ROW($A$1),'Intermediate All Items'!$A$2:$A$215,0)),"")</f>
        <v/>
      </c>
    </row>
    <row r="53" spans="1:6" ht="38.25" x14ac:dyDescent="0.2">
      <c r="A53" s="134" t="str">
        <f>IFERROR(INDEX('Intermediate All Items'!$B$2:$B$215,MATCH(ROW()-ROW($A$1),'Intermediate All Items'!$A$2:$A$215,0)),"")</f>
        <v>If it appears that the state may not meet MFS, the responsible individuals should immediately review all steps in the calculation process for any potential errors.</v>
      </c>
      <c r="B53" s="21" t="str">
        <f>IFERROR(INDEX('Intermediate All Items'!$C$2:$C$215,MATCH(ROW()-ROW($A$1),'Intermediate All Items'!$A$2:$A$215,0)),"")</f>
        <v>MFS</v>
      </c>
      <c r="C53" s="135">
        <f>IFERROR(INDEX('Intermediate All Items'!$D$2:$D$215,MATCH(ROW()-ROW($A$1),'Intermediate All Items'!$A$2:$A$215,0)),"")</f>
        <v>36861</v>
      </c>
      <c r="D53" s="129">
        <f>IFERROR(INDEX('Intermediate All Items'!$E$2:$E$215,MATCH(ROW()-ROW($A$1),'Intermediate All Items'!$A$2:$A$215,0)),"")</f>
        <v>36892</v>
      </c>
      <c r="E53" s="129">
        <f>IFERROR(INDEX('Intermediate All Items'!$F$2:$F$215,MATCH(ROW()-ROW($A$1),'Intermediate All Items'!$A$2:$A$215,0)),"")</f>
        <v>36892</v>
      </c>
      <c r="F53" s="129" t="str">
        <f>IFERROR(INDEX('Intermediate All Items'!$G$2:$G$215,MATCH(ROW()-ROW($A$1),'Intermediate All Items'!$A$2:$A$215,0)),"")</f>
        <v/>
      </c>
    </row>
    <row r="54" spans="1:6" ht="25.5" x14ac:dyDescent="0.2">
      <c r="A54" s="134" t="str">
        <f>IFERROR(INDEX('Intermediate All Items'!$B$2:$B$215,MATCH(ROW()-ROW($A$1),'Intermediate All Items'!$A$2:$A$215,0)),"")</f>
        <v xml:space="preserve">Review and verify funds and sources of funds made available for prior year and current year. </v>
      </c>
      <c r="B54" s="21" t="str">
        <f>IFERROR(INDEX('Intermediate All Items'!$C$2:$C$215,MATCH(ROW()-ROW($A$1),'Intermediate All Items'!$A$2:$A$215,0)),"")</f>
        <v>MFS</v>
      </c>
      <c r="C54" s="135">
        <f>IFERROR(INDEX('Intermediate All Items'!$D$2:$D$215,MATCH(ROW()-ROW($A$1),'Intermediate All Items'!$A$2:$A$215,0)),"")</f>
        <v>36861</v>
      </c>
      <c r="D54" s="129">
        <f>IFERROR(INDEX('Intermediate All Items'!$E$2:$E$215,MATCH(ROW()-ROW($A$1),'Intermediate All Items'!$A$2:$A$215,0)),"")</f>
        <v>36923</v>
      </c>
      <c r="E54" s="129">
        <f>IFERROR(INDEX('Intermediate All Items'!$F$2:$F$215,MATCH(ROW()-ROW($A$1),'Intermediate All Items'!$A$2:$A$215,0)),"")</f>
        <v>36923</v>
      </c>
      <c r="F54" s="129" t="str">
        <f>IFERROR(INDEX('Intermediate All Items'!$G$2:$G$215,MATCH(ROW()-ROW($A$1),'Intermediate All Items'!$A$2:$A$215,0)),"")</f>
        <v/>
      </c>
    </row>
    <row r="55" spans="1:6" ht="38.25" x14ac:dyDescent="0.2">
      <c r="A55" s="134" t="str">
        <f>IFERROR(INDEX('Intermediate All Items'!$B$2:$B$215,MATCH(ROW()-ROW($A$1),'Intermediate All Items'!$A$2:$A$215,0)),"")</f>
        <v>Calculate total funds made available and funds per capita. Provide data for Section V of Part B application and obtain certifications. (Also see “IDEA State Grants” tab.)</v>
      </c>
      <c r="B55" s="21" t="str">
        <f>IFERROR(INDEX('Intermediate All Items'!$C$2:$C$215,MATCH(ROW()-ROW($A$1),'Intermediate All Items'!$A$2:$A$215,0)),"")</f>
        <v>MFS</v>
      </c>
      <c r="C55" s="135">
        <f>IFERROR(INDEX('Intermediate All Items'!$D$2:$D$215,MATCH(ROW()-ROW($A$1),'Intermediate All Items'!$A$2:$A$215,0)),"")</f>
        <v>36951</v>
      </c>
      <c r="D55" s="129">
        <f>IFERROR(INDEX('Intermediate All Items'!$E$2:$E$215,MATCH(ROW()-ROW($A$1),'Intermediate All Items'!$A$2:$A$215,0)),"")</f>
        <v>36951</v>
      </c>
      <c r="E55" s="129">
        <f>IFERROR(INDEX('Intermediate All Items'!$F$2:$F$215,MATCH(ROW()-ROW($A$1),'Intermediate All Items'!$A$2:$A$215,0)),"")</f>
        <v>36951</v>
      </c>
      <c r="F55" s="129" t="str">
        <f>IFERROR(INDEX('Intermediate All Items'!$G$2:$G$215,MATCH(ROW()-ROW($A$1),'Intermediate All Items'!$A$2:$A$215,0)),"")</f>
        <v/>
      </c>
    </row>
    <row r="56" spans="1:6" x14ac:dyDescent="0.2">
      <c r="A56" s="134" t="str">
        <f>IFERROR(INDEX('Intermediate All Items'!$B$2:$B$215,MATCH(ROW()-ROW($A$1),'Intermediate All Items'!$A$2:$A$215,0)),"")</f>
        <v>Collect data for MOE Reduction and CEIS Report.</v>
      </c>
      <c r="B56" s="21" t="str">
        <f>IFERROR(INDEX('Intermediate All Items'!$C$2:$C$215,MATCH(ROW()-ROW($A$1),'Intermediate All Items'!$A$2:$A$215,0)),"")</f>
        <v>MOE Reduction and CEIS Data</v>
      </c>
      <c r="C56" s="135">
        <f>IFERROR(INDEX('Intermediate All Items'!$D$2:$D$215,MATCH(ROW()-ROW($A$1),'Intermediate All Items'!$A$2:$A$215,0)),"")</f>
        <v>36831</v>
      </c>
      <c r="D56" s="129">
        <f>IFERROR(INDEX('Intermediate All Items'!$E$2:$E$215,MATCH(ROW()-ROW($A$1),'Intermediate All Items'!$A$2:$A$215,0)),"")</f>
        <v>36982</v>
      </c>
      <c r="E56" s="129">
        <f>IFERROR(INDEX('Intermediate All Items'!$F$2:$F$215,MATCH(ROW()-ROW($A$1),'Intermediate All Items'!$A$2:$A$215,0)),"")</f>
        <v>36982</v>
      </c>
      <c r="F56" s="129" t="str">
        <f>IFERROR(INDEX('Intermediate All Items'!$G$2:$G$215,MATCH(ROW()-ROW($A$1),'Intermediate All Items'!$A$2:$A$215,0)),"")</f>
        <v/>
      </c>
    </row>
    <row r="57" spans="1:6" ht="51" x14ac:dyDescent="0.2">
      <c r="A57" s="134" t="str">
        <f>IFERROR(INDEX('Intermediate All Items'!$B$2:$B$215,MATCH(ROW()-ROW($A$1),'Intermediate All Items'!$A$2:$A$215,0)),"")</f>
        <v xml:space="preserve">Obtain amounts of final IDEA Section 611 and Section 619 subgrants for each LEA for the reporting year and the previous federal fiscal year. Also see “Allocation of Subgrants” tab. </v>
      </c>
      <c r="B57" s="21" t="str">
        <f>IFERROR(INDEX('Intermediate All Items'!$C$2:$C$215,MATCH(ROW()-ROW($A$1),'Intermediate All Items'!$A$2:$A$215,0)),"")</f>
        <v>MOE Reduction and CEIS Data</v>
      </c>
      <c r="C57" s="135">
        <f>IFERROR(INDEX('Intermediate All Items'!$D$2:$D$215,MATCH(ROW()-ROW($A$1),'Intermediate All Items'!$A$2:$A$215,0)),"")</f>
        <v>36831</v>
      </c>
      <c r="D57" s="129">
        <f>IFERROR(INDEX('Intermediate All Items'!$E$2:$E$215,MATCH(ROW()-ROW($A$1),'Intermediate All Items'!$A$2:$A$215,0)),"")</f>
        <v>36982</v>
      </c>
      <c r="E57" s="129">
        <f>IFERROR(INDEX('Intermediate All Items'!$F$2:$F$215,MATCH(ROW()-ROW($A$1),'Intermediate All Items'!$A$2:$A$215,0)),"")</f>
        <v>36982</v>
      </c>
      <c r="F57" s="129" t="str">
        <f>IFERROR(INDEX('Intermediate All Items'!$G$2:$G$215,MATCH(ROW()-ROW($A$1),'Intermediate All Items'!$A$2:$A$215,0)),"")</f>
        <v/>
      </c>
    </row>
    <row r="58" spans="1:6" ht="38.25" x14ac:dyDescent="0.2">
      <c r="A58" s="134" t="str">
        <f>IFERROR(INDEX('Intermediate All Items'!$B$2:$B$215,MATCH(ROW()-ROW($A$1),'Intermediate All Items'!$A$2:$A$215,0)),"")</f>
        <v xml:space="preserve">Obtain determination status for each LEA that controls whether the LEA may be able to reduce MOE during the reporting school year. Also see “LEA MOE” tab. </v>
      </c>
      <c r="B58" s="21" t="str">
        <f>IFERROR(INDEX('Intermediate All Items'!$C$2:$C$215,MATCH(ROW()-ROW($A$1),'Intermediate All Items'!$A$2:$A$215,0)),"")</f>
        <v>MOE Reduction and CEIS Data</v>
      </c>
      <c r="C58" s="135">
        <f>IFERROR(INDEX('Intermediate All Items'!$D$2:$D$215,MATCH(ROW()-ROW($A$1),'Intermediate All Items'!$A$2:$A$215,0)),"")</f>
        <v>36831</v>
      </c>
      <c r="D58" s="129">
        <f>IFERROR(INDEX('Intermediate All Items'!$E$2:$E$215,MATCH(ROW()-ROW($A$1),'Intermediate All Items'!$A$2:$A$215,0)),"")</f>
        <v>36982</v>
      </c>
      <c r="E58" s="129">
        <f>IFERROR(INDEX('Intermediate All Items'!$F$2:$F$215,MATCH(ROW()-ROW($A$1),'Intermediate All Items'!$A$2:$A$215,0)),"")</f>
        <v>36982</v>
      </c>
      <c r="F58" s="129" t="str">
        <f>IFERROR(INDEX('Intermediate All Items'!$G$2:$G$215,MATCH(ROW()-ROW($A$1),'Intermediate All Items'!$A$2:$A$215,0)),"")</f>
        <v/>
      </c>
    </row>
    <row r="59" spans="1:6" ht="51" x14ac:dyDescent="0.2">
      <c r="A59" s="134" t="str">
        <f>IFERROR(INDEX('Intermediate All Items'!$B$2:$B$215,MATCH(ROW()-ROW($A$1),'Intermediate All Items'!$A$2:$A$215,0)),"")</f>
        <v>Obtain the actual dollar amount that each LEA reduced (that is, adjusted) local expenditures or state and local expenditures under the IDEA MOE provision during the reporting school year. Also see “LEA MOE” tab.</v>
      </c>
      <c r="B59" s="21" t="str">
        <f>IFERROR(INDEX('Intermediate All Items'!$C$2:$C$215,MATCH(ROW()-ROW($A$1),'Intermediate All Items'!$A$2:$A$215,0)),"")</f>
        <v>MOE Reduction and CEIS Data</v>
      </c>
      <c r="C59" s="135">
        <f>IFERROR(INDEX('Intermediate All Items'!$D$2:$D$215,MATCH(ROW()-ROW($A$1),'Intermediate All Items'!$A$2:$A$215,0)),"")</f>
        <v>36831</v>
      </c>
      <c r="D59" s="129">
        <f>IFERROR(INDEX('Intermediate All Items'!$E$2:$E$215,MATCH(ROW()-ROW($A$1),'Intermediate All Items'!$A$2:$A$215,0)),"")</f>
        <v>36982</v>
      </c>
      <c r="E59" s="129">
        <f>IFERROR(INDEX('Intermediate All Items'!$F$2:$F$215,MATCH(ROW()-ROW($A$1),'Intermediate All Items'!$A$2:$A$215,0)),"")</f>
        <v>36982</v>
      </c>
      <c r="F59" s="129" t="str">
        <f>IFERROR(INDEX('Intermediate All Items'!$G$2:$G$215,MATCH(ROW()-ROW($A$1),'Intermediate All Items'!$A$2:$A$215,0)),"")</f>
        <v/>
      </c>
    </row>
    <row r="60" spans="1:6" ht="25.5" x14ac:dyDescent="0.2">
      <c r="A60" s="134" t="str">
        <f>IFERROR(INDEX('Intermediate All Items'!$B$2:$B$215,MATCH(ROW()-ROW($A$1),'Intermediate All Items'!$A$2:$A$215,0)),"")</f>
        <v xml:space="preserve">Obtain LEA MOE compliance standard status for each LEA for the reporting federal fiscal year. Also see “LEA MOE” tab. </v>
      </c>
      <c r="B60" s="21" t="str">
        <f>IFERROR(INDEX('Intermediate All Items'!$C$2:$C$215,MATCH(ROW()-ROW($A$1),'Intermediate All Items'!$A$2:$A$215,0)),"")</f>
        <v>MOE Reduction and CEIS Data</v>
      </c>
      <c r="C60" s="135">
        <f>IFERROR(INDEX('Intermediate All Items'!$D$2:$D$215,MATCH(ROW()-ROW($A$1),'Intermediate All Items'!$A$2:$A$215,0)),"")</f>
        <v>36831</v>
      </c>
      <c r="D60" s="129">
        <f>IFERROR(INDEX('Intermediate All Items'!$E$2:$E$215,MATCH(ROW()-ROW($A$1),'Intermediate All Items'!$A$2:$A$215,0)),"")</f>
        <v>36982</v>
      </c>
      <c r="E60" s="129">
        <f>IFERROR(INDEX('Intermediate All Items'!$F$2:$F$215,MATCH(ROW()-ROW($A$1),'Intermediate All Items'!$A$2:$A$215,0)),"")</f>
        <v>36982</v>
      </c>
      <c r="F60" s="129" t="str">
        <f>IFERROR(INDEX('Intermediate All Items'!$G$2:$G$215,MATCH(ROW()-ROW($A$1),'Intermediate All Items'!$A$2:$A$215,0)),"")</f>
        <v/>
      </c>
    </row>
    <row r="61" spans="1:6" ht="51" x14ac:dyDescent="0.2">
      <c r="A61" s="134" t="str">
        <f>IFERROR(INDEX('Intermediate All Items'!$B$2:$B$215,MATCH(ROW()-ROW($A$1),'Intermediate All Items'!$A$2:$A$215,0)),"")</f>
        <v xml:space="preserve">Record date and amount if state is required to return nonfederal funds to ED based on failure of LEA to meet MOE compliance standard for the reporting federal fiscal/school year. Also see “LEA MOE” tab. </v>
      </c>
      <c r="B61" s="21" t="str">
        <f>IFERROR(INDEX('Intermediate All Items'!$C$2:$C$215,MATCH(ROW()-ROW($A$1),'Intermediate All Items'!$A$2:$A$215,0)),"")</f>
        <v>MOE Reduction and CEIS Data</v>
      </c>
      <c r="C61" s="135" t="str">
        <f>IFERROR(INDEX('Intermediate All Items'!$D$2:$D$215,MATCH(ROW()-ROW($A$1),'Intermediate All Items'!$A$2:$A$215,0)),"")</f>
        <v/>
      </c>
      <c r="D61" s="129" t="str">
        <f>IFERROR(INDEX('Intermediate All Items'!$E$2:$E$215,MATCH(ROW()-ROW($A$1),'Intermediate All Items'!$A$2:$A$215,0)),"")</f>
        <v/>
      </c>
      <c r="E61" s="129">
        <f>IFERROR(INDEX('Intermediate All Items'!$F$2:$F$215,MATCH(ROW()-ROW($A$1),'Intermediate All Items'!$A$2:$A$215,0)),"")</f>
        <v>36951</v>
      </c>
      <c r="F61" s="129" t="str">
        <f>IFERROR(INDEX('Intermediate All Items'!$G$2:$G$215,MATCH(ROW()-ROW($A$1),'Intermediate All Items'!$A$2:$A$215,0)),"")</f>
        <v/>
      </c>
    </row>
    <row r="62" spans="1:6" ht="25.5" x14ac:dyDescent="0.2">
      <c r="A62" s="134" t="str">
        <f>IFERROR(INDEX('Intermediate All Items'!$B$2:$B$215,MATCH(ROW()-ROW($A$1),'Intermediate All Items'!$A$2:$A$215,0)),"")</f>
        <v xml:space="preserve">Obtain or determine significant disproportionality status for each LEA for the reporting federal fiscal year. </v>
      </c>
      <c r="B62" s="21" t="str">
        <f>IFERROR(INDEX('Intermediate All Items'!$C$2:$C$215,MATCH(ROW()-ROW($A$1),'Intermediate All Items'!$A$2:$A$215,0)),"")</f>
        <v>MOE Reduction and CEIS Data</v>
      </c>
      <c r="C62" s="135">
        <f>IFERROR(INDEX('Intermediate All Items'!$D$2:$D$215,MATCH(ROW()-ROW($A$1),'Intermediate All Items'!$A$2:$A$215,0)),"")</f>
        <v>36861</v>
      </c>
      <c r="D62" s="129">
        <f>IFERROR(INDEX('Intermediate All Items'!$E$2:$E$215,MATCH(ROW()-ROW($A$1),'Intermediate All Items'!$A$2:$A$215,0)),"")</f>
        <v>36982</v>
      </c>
      <c r="E62" s="129">
        <f>IFERROR(INDEX('Intermediate All Items'!$F$2:$F$215,MATCH(ROW()-ROW($A$1),'Intermediate All Items'!$A$2:$A$215,0)),"")</f>
        <v>36982</v>
      </c>
      <c r="F62" s="129" t="str">
        <f>IFERROR(INDEX('Intermediate All Items'!$G$2:$G$215,MATCH(ROW()-ROW($A$1),'Intermediate All Items'!$A$2:$A$215,0)),"")</f>
        <v/>
      </c>
    </row>
    <row r="63" spans="1:6" x14ac:dyDescent="0.2">
      <c r="A63" s="134" t="str">
        <f>IFERROR(INDEX('Intermediate All Items'!$B$2:$B$215,MATCH(ROW()-ROW($A$1),'Intermediate All Items'!$A$2:$A$215,0)),"")</f>
        <v xml:space="preserve">Notify LEAs that have significant disproportionality. </v>
      </c>
      <c r="B63" s="21" t="str">
        <f>IFERROR(INDEX('Intermediate All Items'!$C$2:$C$215,MATCH(ROW()-ROW($A$1),'Intermediate All Items'!$A$2:$A$215,0)),"")</f>
        <v>MOE Reduction and CEIS Data</v>
      </c>
      <c r="C63" s="135">
        <f>IFERROR(INDEX('Intermediate All Items'!$D$2:$D$215,MATCH(ROW()-ROW($A$1),'Intermediate All Items'!$A$2:$A$215,0)),"")</f>
        <v>36951</v>
      </c>
      <c r="D63" s="129">
        <f>IFERROR(INDEX('Intermediate All Items'!$E$2:$E$215,MATCH(ROW()-ROW($A$1),'Intermediate All Items'!$A$2:$A$215,0)),"")</f>
        <v>36708</v>
      </c>
      <c r="E63" s="129">
        <f>IFERROR(INDEX('Intermediate All Items'!$F$2:$F$215,MATCH(ROW()-ROW($A$1),'Intermediate All Items'!$A$2:$A$215,0)),"")</f>
        <v>36708</v>
      </c>
      <c r="F63" s="129" t="str">
        <f>IFERROR(INDEX('Intermediate All Items'!$G$2:$G$215,MATCH(ROW()-ROW($A$1),'Intermediate All Items'!$A$2:$A$215,0)),"")</f>
        <v/>
      </c>
    </row>
    <row r="64" spans="1:6" ht="25.5" x14ac:dyDescent="0.2">
      <c r="A64" s="134" t="str">
        <f>IFERROR(INDEX('Intermediate All Items'!$B$2:$B$215,MATCH(ROW()-ROW($A$1),'Intermediate All Items'!$A$2:$A$215,0)),"")</f>
        <v>Provide TA to LEAs on the provision of and data collection for comprehensive (required) or voluntary CEIS.</v>
      </c>
      <c r="B64" s="21" t="str">
        <f>IFERROR(INDEX('Intermediate All Items'!$C$2:$C$215,MATCH(ROW()-ROW($A$1),'Intermediate All Items'!$A$2:$A$215,0)),"")</f>
        <v>MOE Reduction and CEIS Data</v>
      </c>
      <c r="C64" s="135">
        <f>IFERROR(INDEX('Intermediate All Items'!$D$2:$D$215,MATCH(ROW()-ROW($A$1),'Intermediate All Items'!$A$2:$A$215,0)),"")</f>
        <v>36951</v>
      </c>
      <c r="D64" s="129">
        <f>IFERROR(INDEX('Intermediate All Items'!$E$2:$E$215,MATCH(ROW()-ROW($A$1),'Intermediate All Items'!$A$2:$A$215,0)),"")</f>
        <v>36708</v>
      </c>
      <c r="E64" s="129">
        <f>IFERROR(INDEX('Intermediate All Items'!$F$2:$F$215,MATCH(ROW()-ROW($A$1),'Intermediate All Items'!$A$2:$A$215,0)),"")</f>
        <v>36708</v>
      </c>
      <c r="F64" s="129" t="str">
        <f>IFERROR(INDEX('Intermediate All Items'!$G$2:$G$215,MATCH(ROW()-ROW($A$1),'Intermediate All Items'!$A$2:$A$215,0)),"")</f>
        <v/>
      </c>
    </row>
    <row r="65" spans="1:6" ht="25.5" x14ac:dyDescent="0.2">
      <c r="A65" s="134" t="str">
        <f>IFERROR(INDEX('Intermediate All Items'!$B$2:$B$215,MATCH(ROW()-ROW($A$1),'Intermediate All Items'!$A$2:$A$215,0)),"")</f>
        <v xml:space="preserve">Review and collect the data on the amount of funds reserved for comprehensive (required) or voluntary CEIS by each LEA. </v>
      </c>
      <c r="B65" s="21" t="str">
        <f>IFERROR(INDEX('Intermediate All Items'!$C$2:$C$215,MATCH(ROW()-ROW($A$1),'Intermediate All Items'!$A$2:$A$215,0)),"")</f>
        <v>MOE Reduction and CEIS Data</v>
      </c>
      <c r="C65" s="135">
        <f>IFERROR(INDEX('Intermediate All Items'!$D$2:$D$215,MATCH(ROW()-ROW($A$1),'Intermediate All Items'!$A$2:$A$215,0)),"")</f>
        <v>36831</v>
      </c>
      <c r="D65" s="129">
        <f>IFERROR(INDEX('Intermediate All Items'!$E$2:$E$215,MATCH(ROW()-ROW($A$1),'Intermediate All Items'!$A$2:$A$215,0)),"")</f>
        <v>36982</v>
      </c>
      <c r="E65" s="129">
        <f>IFERROR(INDEX('Intermediate All Items'!$F$2:$F$215,MATCH(ROW()-ROW($A$1),'Intermediate All Items'!$A$2:$A$215,0)),"")</f>
        <v>36982</v>
      </c>
      <c r="F65" s="129" t="str">
        <f>IFERROR(INDEX('Intermediate All Items'!$G$2:$G$215,MATCH(ROW()-ROW($A$1),'Intermediate All Items'!$A$2:$A$215,0)),"")</f>
        <v/>
      </c>
    </row>
    <row r="66" spans="1:6" ht="25.5" x14ac:dyDescent="0.2">
      <c r="A66" s="134" t="str">
        <f>IFERROR(INDEX('Intermediate All Items'!$B$2:$B$215,MATCH(ROW()-ROW($A$1),'Intermediate All Items'!$A$2:$A$215,0)),"")</f>
        <v xml:space="preserve">Collect data on the number of students receiving voluntary CEIS during the reporting school year. </v>
      </c>
      <c r="B66" s="21" t="str">
        <f>IFERROR(INDEX('Intermediate All Items'!$C$2:$C$215,MATCH(ROW()-ROW($A$1),'Intermediate All Items'!$A$2:$A$215,0)),"")</f>
        <v>MOE Reduction and CEIS Data</v>
      </c>
      <c r="C66" s="135">
        <f>IFERROR(INDEX('Intermediate All Items'!$D$2:$D$215,MATCH(ROW()-ROW($A$1),'Intermediate All Items'!$A$2:$A$215,0)),"")</f>
        <v>36892</v>
      </c>
      <c r="D66" s="129">
        <f>IFERROR(INDEX('Intermediate All Items'!$E$2:$E$215,MATCH(ROW()-ROW($A$1),'Intermediate All Items'!$A$2:$A$215,0)),"")</f>
        <v>36982</v>
      </c>
      <c r="E66" s="129">
        <f>IFERROR(INDEX('Intermediate All Items'!$F$2:$F$215,MATCH(ROW()-ROW($A$1),'Intermediate All Items'!$A$2:$A$215,0)),"")</f>
        <v>36982</v>
      </c>
      <c r="F66" s="129" t="str">
        <f>IFERROR(INDEX('Intermediate All Items'!$G$2:$G$215,MATCH(ROW()-ROW($A$1),'Intermediate All Items'!$A$2:$A$215,0)),"")</f>
        <v/>
      </c>
    </row>
    <row r="67" spans="1:6" ht="63.75" x14ac:dyDescent="0.2">
      <c r="A67" s="134" t="str">
        <f>IFERROR(INDEX('Intermediate All Items'!$B$2:$B$215,MATCH(ROW()-ROW($A$1),'Intermediate All Items'!$A$2:$A$215,0)),"")</f>
        <v>Collect data on the total number of children who received voluntary CEIS at any time during the reporting school year and the two preceding school years and received special education and related services during the reporting school year.</v>
      </c>
      <c r="B67" s="21" t="str">
        <f>IFERROR(INDEX('Intermediate All Items'!$C$2:$C$215,MATCH(ROW()-ROW($A$1),'Intermediate All Items'!$A$2:$A$215,0)),"")</f>
        <v>MOE Reduction and CEIS Data</v>
      </c>
      <c r="C67" s="135">
        <f>IFERROR(INDEX('Intermediate All Items'!$D$2:$D$215,MATCH(ROW()-ROW($A$1),'Intermediate All Items'!$A$2:$A$215,0)),"")</f>
        <v>36892</v>
      </c>
      <c r="D67" s="129">
        <f>IFERROR(INDEX('Intermediate All Items'!$E$2:$E$215,MATCH(ROW()-ROW($A$1),'Intermediate All Items'!$A$2:$A$215,0)),"")</f>
        <v>36982</v>
      </c>
      <c r="E67" s="129">
        <f>IFERROR(INDEX('Intermediate All Items'!$F$2:$F$215,MATCH(ROW()-ROW($A$1),'Intermediate All Items'!$A$2:$A$215,0)),"")</f>
        <v>36982</v>
      </c>
      <c r="F67" s="129" t="str">
        <f>IFERROR(INDEX('Intermediate All Items'!$G$2:$G$215,MATCH(ROW()-ROW($A$1),'Intermediate All Items'!$A$2:$A$215,0)),"")</f>
        <v/>
      </c>
    </row>
    <row r="68" spans="1:6" ht="38.25" x14ac:dyDescent="0.2">
      <c r="A68" s="134" t="str">
        <f>IFERROR(INDEX('Intermediate All Items'!$B$2:$B$215,MATCH(ROW()-ROW($A$1),'Intermediate All Items'!$A$2:$A$215,0)),"")</f>
        <v>Collect data on the number of children with disabilities receiving comprehensive CEIS under IDEA in reporting school year.</v>
      </c>
      <c r="B68" s="21" t="str">
        <f>IFERROR(INDEX('Intermediate All Items'!$C$2:$C$215,MATCH(ROW()-ROW($A$1),'Intermediate All Items'!$A$2:$A$215,0)),"")</f>
        <v>MOE Reduction and CEIS Data</v>
      </c>
      <c r="C68" s="135">
        <f>IFERROR(INDEX('Intermediate All Items'!$D$2:$D$215,MATCH(ROW()-ROW($A$1),'Intermediate All Items'!$A$2:$A$215,0)),"")</f>
        <v>36892</v>
      </c>
      <c r="D68" s="129">
        <f>IFERROR(INDEX('Intermediate All Items'!$E$2:$E$215,MATCH(ROW()-ROW($A$1),'Intermediate All Items'!$A$2:$A$215,0)),"")</f>
        <v>36982</v>
      </c>
      <c r="E68" s="129">
        <f>IFERROR(INDEX('Intermediate All Items'!$F$2:$F$215,MATCH(ROW()-ROW($A$1),'Intermediate All Items'!$A$2:$A$215,0)),"")</f>
        <v>36982</v>
      </c>
      <c r="F68" s="129" t="str">
        <f>IFERROR(INDEX('Intermediate All Items'!$G$2:$G$215,MATCH(ROW()-ROW($A$1),'Intermediate All Items'!$A$2:$A$215,0)),"")</f>
        <v/>
      </c>
    </row>
    <row r="69" spans="1:6" ht="38.25" x14ac:dyDescent="0.2">
      <c r="A69" s="134" t="str">
        <f>IFERROR(INDEX('Intermediate All Items'!$B$2:$B$215,MATCH(ROW()-ROW($A$1),'Intermediate All Items'!$A$2:$A$215,0)),"")</f>
        <v>Collect data on the number of children without disabilities receiving comprehensive CEIS under IDEA in reporting school year.</v>
      </c>
      <c r="B69" s="21" t="str">
        <f>IFERROR(INDEX('Intermediate All Items'!$C$2:$C$215,MATCH(ROW()-ROW($A$1),'Intermediate All Items'!$A$2:$A$215,0)),"")</f>
        <v>MOE Reduction and CEIS Data</v>
      </c>
      <c r="C69" s="135">
        <f>IFERROR(INDEX('Intermediate All Items'!$D$2:$D$215,MATCH(ROW()-ROW($A$1),'Intermediate All Items'!$A$2:$A$215,0)),"")</f>
        <v>36892</v>
      </c>
      <c r="D69" s="129">
        <f>IFERROR(INDEX('Intermediate All Items'!$E$2:$E$215,MATCH(ROW()-ROW($A$1),'Intermediate All Items'!$A$2:$A$215,0)),"")</f>
        <v>36982</v>
      </c>
      <c r="E69" s="129">
        <f>IFERROR(INDEX('Intermediate All Items'!$F$2:$F$215,MATCH(ROW()-ROW($A$1),'Intermediate All Items'!$A$2:$A$215,0)),"")</f>
        <v>36982</v>
      </c>
      <c r="F69" s="129" t="str">
        <f>IFERROR(INDEX('Intermediate All Items'!$G$2:$G$215,MATCH(ROW()-ROW($A$1),'Intermediate All Items'!$A$2:$A$215,0)),"")</f>
        <v/>
      </c>
    </row>
    <row r="70" spans="1:6" ht="25.5" x14ac:dyDescent="0.2">
      <c r="A70" s="134" t="str">
        <f>IFERROR(INDEX('Intermediate All Items'!$B$2:$B$215,MATCH(ROW()-ROW($A$1),'Intermediate All Items'!$A$2:$A$215,0)),"")</f>
        <v>Verify MOE/CEIS data accuracy and address discrepancies prior to submission.</v>
      </c>
      <c r="B70" s="21" t="str">
        <f>IFERROR(INDEX('Intermediate All Items'!$C$2:$C$215,MATCH(ROW()-ROW($A$1),'Intermediate All Items'!$A$2:$A$215,0)),"")</f>
        <v>MOE Reduction and CEIS Data</v>
      </c>
      <c r="C70" s="135">
        <f>IFERROR(INDEX('Intermediate All Items'!$D$2:$D$215,MATCH(ROW()-ROW($A$1),'Intermediate All Items'!$A$2:$A$215,0)),"")</f>
        <v>37012</v>
      </c>
      <c r="D70" s="129">
        <f>IFERROR(INDEX('Intermediate All Items'!$E$2:$E$215,MATCH(ROW()-ROW($A$1),'Intermediate All Items'!$A$2:$A$215,0)),"")</f>
        <v>36708</v>
      </c>
      <c r="E70" s="129">
        <f>IFERROR(INDEX('Intermediate All Items'!$F$2:$F$215,MATCH(ROW()-ROW($A$1),'Intermediate All Items'!$A$2:$A$215,0)),"")</f>
        <v>36708</v>
      </c>
      <c r="F70" s="129" t="str">
        <f>IFERROR(INDEX('Intermediate All Items'!$G$2:$G$215,MATCH(ROW()-ROW($A$1),'Intermediate All Items'!$A$2:$A$215,0)),"")</f>
        <v/>
      </c>
    </row>
    <row r="71" spans="1:6" x14ac:dyDescent="0.2">
      <c r="A71" s="134" t="str">
        <f>IFERROR(INDEX('Intermediate All Items'!$B$2:$B$215,MATCH(ROW()-ROW($A$1),'Intermediate All Items'!$A$2:$A$215,0)),"")</f>
        <v>Submit MOE Reduction and CEIS Report via EMAPS to OSEP.</v>
      </c>
      <c r="B71" s="21" t="str">
        <f>IFERROR(INDEX('Intermediate All Items'!$C$2:$C$215,MATCH(ROW()-ROW($A$1),'Intermediate All Items'!$A$2:$A$215,0)),"")</f>
        <v>MOE Reduction and CEIS Data</v>
      </c>
      <c r="C71" s="135">
        <f>IFERROR(INDEX('Intermediate All Items'!$D$2:$D$215,MATCH(ROW()-ROW($A$1),'Intermediate All Items'!$A$2:$A$215,0)),"")</f>
        <v>36708</v>
      </c>
      <c r="D71" s="129">
        <f>IFERROR(INDEX('Intermediate All Items'!$E$2:$E$215,MATCH(ROW()-ROW($A$1),'Intermediate All Items'!$A$2:$A$215,0)),"")</f>
        <v>36739</v>
      </c>
      <c r="E71" s="129">
        <f>IFERROR(INDEX('Intermediate All Items'!$F$2:$F$215,MATCH(ROW()-ROW($A$1),'Intermediate All Items'!$A$2:$A$215,0)),"")</f>
        <v>36739</v>
      </c>
      <c r="F71" s="129">
        <f>IFERROR(INDEX('Intermediate All Items'!$G$2:$G$215,MATCH(ROW()-ROW($A$1),'Intermediate All Items'!$A$2:$A$215,0)),"")</f>
        <v>36739</v>
      </c>
    </row>
    <row r="72" spans="1:6" ht="38.25" x14ac:dyDescent="0.2">
      <c r="A72" s="134" t="str">
        <f>IFERROR(INDEX('Intermediate All Items'!$B$2:$B$215,MATCH(ROW()-ROW($A$1),'Intermediate All Items'!$A$2:$A$215,0)),"")</f>
        <v>Annually review, update, or create guidance and sample forms/letters to support LEAs on the requirements related to children who are parentally placed in private schools.</v>
      </c>
      <c r="B72" s="21" t="str">
        <f>IFERROR(INDEX('Intermediate All Items'!$C$2:$C$215,MATCH(ROW()-ROW($A$1),'Intermediate All Items'!$A$2:$A$215,0)),"")</f>
        <v>Proportionate Share</v>
      </c>
      <c r="C72" s="135">
        <f>IFERROR(INDEX('Intermediate All Items'!$D$2:$D$215,MATCH(ROW()-ROW($A$1),'Intermediate All Items'!$A$2:$A$215,0)),"")</f>
        <v>36708</v>
      </c>
      <c r="D72" s="129">
        <f>IFERROR(INDEX('Intermediate All Items'!$E$2:$E$215,MATCH(ROW()-ROW($A$1),'Intermediate All Items'!$A$2:$A$215,0)),"")</f>
        <v>36800</v>
      </c>
      <c r="E72" s="129">
        <f>IFERROR(INDEX('Intermediate All Items'!$F$2:$F$215,MATCH(ROW()-ROW($A$1),'Intermediate All Items'!$A$2:$A$215,0)),"")</f>
        <v>36800</v>
      </c>
      <c r="F72" s="129" t="str">
        <f>IFERROR(INDEX('Intermediate All Items'!$G$2:$G$215,MATCH(ROW()-ROW($A$1),'Intermediate All Items'!$A$2:$A$215,0)),"")</f>
        <v/>
      </c>
    </row>
    <row r="73" spans="1:6" ht="63.75" x14ac:dyDescent="0.2">
      <c r="A73" s="134" t="str">
        <f>IFERROR(INDEX('Intermediate All Items'!$B$2:$B$215,MATCH(ROW()-ROW($A$1),'Intermediate All Items'!$A$2:$A$215,0)),"")</f>
        <v>When allocating IDEA Part B subgrants to LEAs, calculate and inform LEAs of the amount of IDEA Section 611 funds and Section 619 funds that must be spent on equitable services for parentally placed private school children or ensure that LEAs calculate the correct amount.</v>
      </c>
      <c r="B73" s="21" t="str">
        <f>IFERROR(INDEX('Intermediate All Items'!$C$2:$C$215,MATCH(ROW()-ROW($A$1),'Intermediate All Items'!$A$2:$A$215,0)),"")</f>
        <v>Proportionate Share</v>
      </c>
      <c r="C73" s="135">
        <f>IFERROR(INDEX('Intermediate All Items'!$D$2:$D$215,MATCH(ROW()-ROW($A$1),'Intermediate All Items'!$A$2:$A$215,0)),"")</f>
        <v>36982</v>
      </c>
      <c r="D73" s="129">
        <f>IFERROR(INDEX('Intermediate All Items'!$E$2:$E$215,MATCH(ROW()-ROW($A$1),'Intermediate All Items'!$A$2:$A$215,0)),"")</f>
        <v>37043</v>
      </c>
      <c r="E73" s="129">
        <f>IFERROR(INDEX('Intermediate All Items'!$F$2:$F$215,MATCH(ROW()-ROW($A$1),'Intermediate All Items'!$A$2:$A$215,0)),"")</f>
        <v>37043</v>
      </c>
      <c r="F73" s="129" t="str">
        <f>IFERROR(INDEX('Intermediate All Items'!$G$2:$G$215,MATCH(ROW()-ROW($A$1),'Intermediate All Items'!$A$2:$A$215,0)),"")</f>
        <v/>
      </c>
    </row>
    <row r="74" spans="1:6" ht="38.25" x14ac:dyDescent="0.2">
      <c r="A74" s="134" t="str">
        <f>IFERROR(INDEX('Intermediate All Items'!$B$2:$B$215,MATCH(ROW()-ROW($A$1),'Intermediate All Items'!$A$2:$A$215,0)),"")</f>
        <v xml:space="preserve">Review LEA applications for assurance that LEAs will provide a proportionate share of IDEA funds for equitable services to parentally placed private school children with disabilities. </v>
      </c>
      <c r="B74" s="21" t="str">
        <f>IFERROR(INDEX('Intermediate All Items'!$C$2:$C$215,MATCH(ROW()-ROW($A$1),'Intermediate All Items'!$A$2:$A$215,0)),"")</f>
        <v>Proportionate Share</v>
      </c>
      <c r="C74" s="135">
        <f>IFERROR(INDEX('Intermediate All Items'!$D$2:$D$215,MATCH(ROW()-ROW($A$1),'Intermediate All Items'!$A$2:$A$215,0)),"")</f>
        <v>36982</v>
      </c>
      <c r="D74" s="129">
        <f>IFERROR(INDEX('Intermediate All Items'!$E$2:$E$215,MATCH(ROW()-ROW($A$1),'Intermediate All Items'!$A$2:$A$215,0)),"")</f>
        <v>37043</v>
      </c>
      <c r="E74" s="129">
        <f>IFERROR(INDEX('Intermediate All Items'!$F$2:$F$215,MATCH(ROW()-ROW($A$1),'Intermediate All Items'!$A$2:$A$215,0)),"")</f>
        <v>37043</v>
      </c>
      <c r="F74" s="129" t="str">
        <f>IFERROR(INDEX('Intermediate All Items'!$G$2:$G$215,MATCH(ROW()-ROW($A$1),'Intermediate All Items'!$A$2:$A$215,0)),"")</f>
        <v/>
      </c>
    </row>
    <row r="75" spans="1:6" ht="76.5" x14ac:dyDescent="0.2">
      <c r="A75" s="134" t="str">
        <f>IFERROR(INDEX('Intermediate All Items'!$B$2:$B$215,MATCH(ROW()-ROW($A$1),'Intermediate All Items'!$A$2:$A$215,0)),"")</f>
        <v xml:space="preserve">Prior to collecting the 618 child count, collaborate with other departments within the SEA to plan for and provide TA to LEAs on timely and meaningful consultation that will occur throughout the year with representatives of private schools and representatives of parents of parentally placed private school children with disabilities. </v>
      </c>
      <c r="B75" s="21" t="str">
        <f>IFERROR(INDEX('Intermediate All Items'!$C$2:$C$215,MATCH(ROW()-ROW($A$1),'Intermediate All Items'!$A$2:$A$215,0)),"")</f>
        <v>Proportionate Share</v>
      </c>
      <c r="C75" s="135">
        <f>IFERROR(INDEX('Intermediate All Items'!$D$2:$D$215,MATCH(ROW()-ROW($A$1),'Intermediate All Items'!$A$2:$A$215,0)),"")</f>
        <v>36708</v>
      </c>
      <c r="D75" s="129">
        <f>IFERROR(INDEX('Intermediate All Items'!$E$2:$E$215,MATCH(ROW()-ROW($A$1),'Intermediate All Items'!$A$2:$A$215,0)),"")</f>
        <v>36861</v>
      </c>
      <c r="E75" s="129">
        <f>IFERROR(INDEX('Intermediate All Items'!$F$2:$F$215,MATCH(ROW()-ROW($A$1),'Intermediate All Items'!$A$2:$A$215,0)),"")</f>
        <v>36861</v>
      </c>
      <c r="F75" s="129" t="str">
        <f>IFERROR(INDEX('Intermediate All Items'!$G$2:$G$215,MATCH(ROW()-ROW($A$1),'Intermediate All Items'!$A$2:$A$215,0)),"")</f>
        <v/>
      </c>
    </row>
    <row r="76" spans="1:6" ht="38.25" x14ac:dyDescent="0.2">
      <c r="A76" s="134" t="str">
        <f>IFERROR(INDEX('Intermediate All Items'!$B$2:$B$215,MATCH(ROW()-ROW($A$1),'Intermediate All Items'!$A$2:$A$215,0)),"")</f>
        <v>Provide TA to LEAs as they conduct the 618 data collection of the annual count of the number of parentally placed private school children with disabilities.</v>
      </c>
      <c r="B76" s="21" t="str">
        <f>IFERROR(INDEX('Intermediate All Items'!$C$2:$C$215,MATCH(ROW()-ROW($A$1),'Intermediate All Items'!$A$2:$A$215,0)),"")</f>
        <v>Proportionate Share</v>
      </c>
      <c r="C76" s="135">
        <f>IFERROR(INDEX('Intermediate All Items'!$D$2:$D$215,MATCH(ROW()-ROW($A$1),'Intermediate All Items'!$A$2:$A$215,0)),"")</f>
        <v>36800</v>
      </c>
      <c r="D76" s="129">
        <f>IFERROR(INDEX('Intermediate All Items'!$E$2:$E$215,MATCH(ROW()-ROW($A$1),'Intermediate All Items'!$A$2:$A$215,0)),"")</f>
        <v>36861</v>
      </c>
      <c r="E76" s="129">
        <f>IFERROR(INDEX('Intermediate All Items'!$F$2:$F$215,MATCH(ROW()-ROW($A$1),'Intermediate All Items'!$A$2:$A$215,0)),"")</f>
        <v>36861</v>
      </c>
      <c r="F76" s="129" t="str">
        <f>IFERROR(INDEX('Intermediate All Items'!$G$2:$G$215,MATCH(ROW()-ROW($A$1),'Intermediate All Items'!$A$2:$A$215,0)),"")</f>
        <v/>
      </c>
    </row>
    <row r="77" spans="1:6" ht="76.5" x14ac:dyDescent="0.2">
      <c r="A77" s="134" t="str">
        <f>IFERROR(INDEX('Intermediate All Items'!$B$2:$B$215,MATCH(ROW()-ROW($A$1),'Intermediate All Items'!$A$2:$A$215,0)),"")</f>
        <v>Review data and inform LEAs of unobligated amounts, as well as the fact that any funds required for parentally placed private school children that are unobligated by June 30 must be obligated as carryover for one additional year to be spent on parentally placed private school children with disabilities.</v>
      </c>
      <c r="B77" s="21" t="str">
        <f>IFERROR(INDEX('Intermediate All Items'!$C$2:$C$215,MATCH(ROW()-ROW($A$1),'Intermediate All Items'!$A$2:$A$215,0)),"")</f>
        <v>Proportionate Share</v>
      </c>
      <c r="C77" s="135">
        <f>IFERROR(INDEX('Intermediate All Items'!$D$2:$D$215,MATCH(ROW()-ROW($A$1),'Intermediate All Items'!$A$2:$A$215,0)),"")</f>
        <v>36951</v>
      </c>
      <c r="D77" s="129">
        <f>IFERROR(INDEX('Intermediate All Items'!$E$2:$E$215,MATCH(ROW()-ROW($A$1),'Intermediate All Items'!$A$2:$A$215,0)),"")</f>
        <v>37043</v>
      </c>
      <c r="E77" s="129">
        <f>IFERROR(INDEX('Intermediate All Items'!$F$2:$F$215,MATCH(ROW()-ROW($A$1),'Intermediate All Items'!$A$2:$A$215,0)),"")</f>
        <v>37043</v>
      </c>
      <c r="F77" s="129" t="str">
        <f>IFERROR(INDEX('Intermediate All Items'!$G$2:$G$215,MATCH(ROW()-ROW($A$1),'Intermediate All Items'!$A$2:$A$215,0)),"")</f>
        <v/>
      </c>
    </row>
    <row r="78" spans="1:6" ht="51" x14ac:dyDescent="0.2">
      <c r="A78" s="134" t="str">
        <f>IFERROR(INDEX('Intermediate All Items'!$B$2:$B$215,MATCH(ROW()-ROW($A$1),'Intermediate All Items'!$A$2:$A$215,0)),"")</f>
        <v>Review unexpended carryover funds and, upon verification that the LEA received affirmation from the private school and cannot expend the funds on equitable services, release funds for use 90 days prior to the end of the obligation period.</v>
      </c>
      <c r="B78" s="21" t="str">
        <f>IFERROR(INDEX('Intermediate All Items'!$C$2:$C$215,MATCH(ROW()-ROW($A$1),'Intermediate All Items'!$A$2:$A$215,0)),"")</f>
        <v>Proportionate Share</v>
      </c>
      <c r="C78" s="135">
        <f>IFERROR(INDEX('Intermediate All Items'!$D$2:$D$215,MATCH(ROW()-ROW($A$1),'Intermediate All Items'!$A$2:$A$215,0)),"")</f>
        <v>37012</v>
      </c>
      <c r="D78" s="129">
        <f>IFERROR(INDEX('Intermediate All Items'!$E$2:$E$215,MATCH(ROW()-ROW($A$1),'Intermediate All Items'!$A$2:$A$215,0)),"")</f>
        <v>37043</v>
      </c>
      <c r="E78" s="129">
        <f>IFERROR(INDEX('Intermediate All Items'!$F$2:$F$215,MATCH(ROW()-ROW($A$1),'Intermediate All Items'!$A$2:$A$215,0)),"")</f>
        <v>37043</v>
      </c>
      <c r="F78" s="129" t="str">
        <f>IFERROR(INDEX('Intermediate All Items'!$G$2:$G$215,MATCH(ROW()-ROW($A$1),'Intermediate All Items'!$A$2:$A$215,0)),"")</f>
        <v/>
      </c>
    </row>
    <row r="79" spans="1:6" ht="25.5" x14ac:dyDescent="0.2">
      <c r="A79" s="134" t="str">
        <f>IFERROR(INDEX('Intermediate All Items'!$B$2:$B$215,MATCH(ROW()-ROW($A$1),'Intermediate All Items'!$A$2:$A$215,0)),"")</f>
        <v xml:space="preserve">Provide subrecipients with training, tools, and resources for monitoring. </v>
      </c>
      <c r="B79" s="21" t="str">
        <f>IFERROR(INDEX('Intermediate All Items'!$C$2:$C$215,MATCH(ROW()-ROW($A$1),'Intermediate All Items'!$A$2:$A$215,0)),"")</f>
        <v>Risk Management—Subrecipient</v>
      </c>
      <c r="C79" s="135">
        <f>IFERROR(INDEX('Intermediate All Items'!$D$2:$D$215,MATCH(ROW()-ROW($A$1),'Intermediate All Items'!$A$2:$A$215,0)),"")</f>
        <v>36708</v>
      </c>
      <c r="D79" s="129">
        <f>IFERROR(INDEX('Intermediate All Items'!$E$2:$E$215,MATCH(ROW()-ROW($A$1),'Intermediate All Items'!$A$2:$A$215,0)),"")</f>
        <v>36770</v>
      </c>
      <c r="E79" s="129">
        <f>IFERROR(INDEX('Intermediate All Items'!$F$2:$F$215,MATCH(ROW()-ROW($A$1),'Intermediate All Items'!$A$2:$A$215,0)),"")</f>
        <v>36770</v>
      </c>
      <c r="F79" s="129" t="str">
        <f>IFERROR(INDEX('Intermediate All Items'!$G$2:$G$215,MATCH(ROW()-ROW($A$1),'Intermediate All Items'!$A$2:$A$215,0)),"")</f>
        <v/>
      </c>
    </row>
    <row r="80" spans="1:6" ht="38.25" x14ac:dyDescent="0.2">
      <c r="A80" s="134" t="str">
        <f>IFERROR(INDEX('Intermediate All Items'!$B$2:$B$215,MATCH(ROW()-ROW($A$1),'Intermediate All Items'!$A$2:$A$215,0)),"")</f>
        <v xml:space="preserve">Develop and/or review risk indicators. Annually adjust risk indicators (scoring and/or weights) based on state priorities and subrecipient finding trends. </v>
      </c>
      <c r="B80" s="21" t="str">
        <f>IFERROR(INDEX('Intermediate All Items'!$C$2:$C$215,MATCH(ROW()-ROW($A$1),'Intermediate All Items'!$A$2:$A$215,0)),"")</f>
        <v>Risk Management—Subrecipient</v>
      </c>
      <c r="C80" s="135" t="str">
        <f>IFERROR(INDEX('Intermediate All Items'!$D$2:$D$215,MATCH(ROW()-ROW($A$1),'Intermediate All Items'!$A$2:$A$215,0)),"")</f>
        <v/>
      </c>
      <c r="D80" s="129" t="str">
        <f>IFERROR(INDEX('Intermediate All Items'!$E$2:$E$215,MATCH(ROW()-ROW($A$1),'Intermediate All Items'!$A$2:$A$215,0)),"")</f>
        <v/>
      </c>
      <c r="E80" s="129">
        <f>IFERROR(INDEX('Intermediate All Items'!$F$2:$F$215,MATCH(ROW()-ROW($A$1),'Intermediate All Items'!$A$2:$A$215,0)),"")</f>
        <v>36770</v>
      </c>
      <c r="F80" s="129" t="str">
        <f>IFERROR(INDEX('Intermediate All Items'!$G$2:$G$215,MATCH(ROW()-ROW($A$1),'Intermediate All Items'!$A$2:$A$215,0)),"")</f>
        <v/>
      </c>
    </row>
    <row r="81" spans="1:6" ht="25.5" x14ac:dyDescent="0.2">
      <c r="A81" s="134" t="str">
        <f>IFERROR(INDEX('Intermediate All Items'!$B$2:$B$215,MATCH(ROW()-ROW($A$1),'Intermediate All Items'!$A$2:$A$215,0)),"")</f>
        <v>Select subrecipients for current year monitoring in accordance with the state’s procedures.</v>
      </c>
      <c r="B81" s="21" t="str">
        <f>IFERROR(INDEX('Intermediate All Items'!$C$2:$C$215,MATCH(ROW()-ROW($A$1),'Intermediate All Items'!$A$2:$A$215,0)),"")</f>
        <v>Risk Management—Subrecipient</v>
      </c>
      <c r="C81" s="135">
        <f>IFERROR(INDEX('Intermediate All Items'!$D$2:$D$215,MATCH(ROW()-ROW($A$1),'Intermediate All Items'!$A$2:$A$215,0)),"")</f>
        <v>36951</v>
      </c>
      <c r="D81" s="129">
        <f>IFERROR(INDEX('Intermediate All Items'!$E$2:$E$215,MATCH(ROW()-ROW($A$1),'Intermediate All Items'!$A$2:$A$215,0)),"")</f>
        <v>36770</v>
      </c>
      <c r="E81" s="129">
        <f>IFERROR(INDEX('Intermediate All Items'!$F$2:$F$215,MATCH(ROW()-ROW($A$1),'Intermediate All Items'!$A$2:$A$215,0)),"")</f>
        <v>36770</v>
      </c>
      <c r="F81" s="129" t="str">
        <f>IFERROR(INDEX('Intermediate All Items'!$G$2:$G$215,MATCH(ROW()-ROW($A$1),'Intermediate All Items'!$A$2:$A$215,0)),"")</f>
        <v/>
      </c>
    </row>
    <row r="82" spans="1:6" x14ac:dyDescent="0.2">
      <c r="A82" s="134" t="str">
        <f>IFERROR(INDEX('Intermediate All Items'!$B$2:$B$215,MATCH(ROW()-ROW($A$1),'Intermediate All Items'!$A$2:$A$215,0)),"")</f>
        <v>Develop and/or revise fiscal monitoring tools.</v>
      </c>
      <c r="B82" s="21" t="str">
        <f>IFERROR(INDEX('Intermediate All Items'!$C$2:$C$215,MATCH(ROW()-ROW($A$1),'Intermediate All Items'!$A$2:$A$215,0)),"")</f>
        <v>Risk Management—Subrecipient</v>
      </c>
      <c r="C82" s="135">
        <f>IFERROR(INDEX('Intermediate All Items'!$D$2:$D$215,MATCH(ROW()-ROW($A$1),'Intermediate All Items'!$A$2:$A$215,0)),"")</f>
        <v>36708</v>
      </c>
      <c r="D82" s="129">
        <f>IFERROR(INDEX('Intermediate All Items'!$E$2:$E$215,MATCH(ROW()-ROW($A$1),'Intermediate All Items'!$A$2:$A$215,0)),"")</f>
        <v>36770</v>
      </c>
      <c r="E82" s="129">
        <f>IFERROR(INDEX('Intermediate All Items'!$F$2:$F$215,MATCH(ROW()-ROW($A$1),'Intermediate All Items'!$A$2:$A$215,0)),"")</f>
        <v>36770</v>
      </c>
      <c r="F82" s="129" t="str">
        <f>IFERROR(INDEX('Intermediate All Items'!$G$2:$G$215,MATCH(ROW()-ROW($A$1),'Intermediate All Items'!$A$2:$A$215,0)),"")</f>
        <v/>
      </c>
    </row>
    <row r="83" spans="1:6" x14ac:dyDescent="0.2">
      <c r="A83" s="134" t="str">
        <f>IFERROR(INDEX('Intermediate All Items'!$B$2:$B$215,MATCH(ROW()-ROW($A$1),'Intermediate All Items'!$A$2:$A$215,0)),"")</f>
        <v>Conduct fiscal monitoring activities.</v>
      </c>
      <c r="B83" s="21" t="str">
        <f>IFERROR(INDEX('Intermediate All Items'!$C$2:$C$215,MATCH(ROW()-ROW($A$1),'Intermediate All Items'!$A$2:$A$215,0)),"")</f>
        <v>Risk Management—Subrecipient</v>
      </c>
      <c r="C83" s="135">
        <f>IFERROR(INDEX('Intermediate All Items'!$D$2:$D$215,MATCH(ROW()-ROW($A$1),'Intermediate All Items'!$A$2:$A$215,0)),"")</f>
        <v>36800</v>
      </c>
      <c r="D83" s="129">
        <f>IFERROR(INDEX('Intermediate All Items'!$E$2:$E$215,MATCH(ROW()-ROW($A$1),'Intermediate All Items'!$A$2:$A$215,0)),"")</f>
        <v>37043</v>
      </c>
      <c r="E83" s="129">
        <f>IFERROR(INDEX('Intermediate All Items'!$F$2:$F$215,MATCH(ROW()-ROW($A$1),'Intermediate All Items'!$A$2:$A$215,0)),"")</f>
        <v>37043</v>
      </c>
      <c r="F83" s="129" t="str">
        <f>IFERROR(INDEX('Intermediate All Items'!$G$2:$G$215,MATCH(ROW()-ROW($A$1),'Intermediate All Items'!$A$2:$A$215,0)),"")</f>
        <v/>
      </c>
    </row>
    <row r="84" spans="1:6" ht="38.25" x14ac:dyDescent="0.2">
      <c r="A84" s="134" t="str">
        <f>IFERROR(INDEX('Intermediate All Items'!$B$2:$B$215,MATCH(ROW()-ROW($A$1),'Intermediate All Items'!$A$2:$A$215,0)),"")</f>
        <v>Issue monitoring reports (with findings as appropriate) citing the noncompliance, the timeline for corrections, and any corrective actions required.</v>
      </c>
      <c r="B84" s="21" t="str">
        <f>IFERROR(INDEX('Intermediate All Items'!$C$2:$C$215,MATCH(ROW()-ROW($A$1),'Intermediate All Items'!$A$2:$A$215,0)),"")</f>
        <v>Risk Management—Subrecipient</v>
      </c>
      <c r="C84" s="135">
        <f>IFERROR(INDEX('Intermediate All Items'!$D$2:$D$215,MATCH(ROW()-ROW($A$1),'Intermediate All Items'!$A$2:$A$215,0)),"")</f>
        <v>36708</v>
      </c>
      <c r="D84" s="129">
        <f>IFERROR(INDEX('Intermediate All Items'!$E$2:$E$215,MATCH(ROW()-ROW($A$1),'Intermediate All Items'!$A$2:$A$215,0)),"")</f>
        <v>37043</v>
      </c>
      <c r="E84" s="129">
        <f>IFERROR(INDEX('Intermediate All Items'!$F$2:$F$215,MATCH(ROW()-ROW($A$1),'Intermediate All Items'!$A$2:$A$215,0)),"")</f>
        <v>37043</v>
      </c>
      <c r="F84" s="129" t="str">
        <f>IFERROR(INDEX('Intermediate All Items'!$G$2:$G$215,MATCH(ROW()-ROW($A$1),'Intermediate All Items'!$A$2:$A$215,0)),"")</f>
        <v/>
      </c>
    </row>
    <row r="85" spans="1:6" ht="25.5" x14ac:dyDescent="0.2">
      <c r="A85" s="134" t="str">
        <f>IFERROR(INDEX('Intermediate All Items'!$B$2:$B$215,MATCH(ROW()-ROW($A$1),'Intermediate All Items'!$A$2:$A$215,0)),"")</f>
        <v xml:space="preserve">Verify correction of each finding as soon as possible but no later than one year after identification.  </v>
      </c>
      <c r="B85" s="21" t="str">
        <f>IFERROR(INDEX('Intermediate All Items'!$C$2:$C$215,MATCH(ROW()-ROW($A$1),'Intermediate All Items'!$A$2:$A$215,0)),"")</f>
        <v>Risk Management—Subrecipient</v>
      </c>
      <c r="C85" s="135">
        <f>IFERROR(INDEX('Intermediate All Items'!$D$2:$D$215,MATCH(ROW()-ROW($A$1),'Intermediate All Items'!$A$2:$A$215,0)),"")</f>
        <v>36708</v>
      </c>
      <c r="D85" s="129">
        <f>IFERROR(INDEX('Intermediate All Items'!$E$2:$E$215,MATCH(ROW()-ROW($A$1),'Intermediate All Items'!$A$2:$A$215,0)),"")</f>
        <v>37043</v>
      </c>
      <c r="E85" s="129">
        <f>IFERROR(INDEX('Intermediate All Items'!$F$2:$F$215,MATCH(ROW()-ROW($A$1),'Intermediate All Items'!$A$2:$A$215,0)),"")</f>
        <v>37043</v>
      </c>
      <c r="F85" s="129" t="str">
        <f>IFERROR(INDEX('Intermediate All Items'!$G$2:$G$215,MATCH(ROW()-ROW($A$1),'Intermediate All Items'!$A$2:$A$215,0)),"")</f>
        <v/>
      </c>
    </row>
    <row r="86" spans="1:6" ht="25.5" x14ac:dyDescent="0.2">
      <c r="A86" s="134" t="str">
        <f>IFERROR(INDEX('Intermediate All Items'!$B$2:$B$215,MATCH(ROW()-ROW($A$1),'Intermediate All Items'!$A$2:$A$215,0)),"")</f>
        <v>Develop or revise and implement a state system of progressive incentives and sanctions.</v>
      </c>
      <c r="B86" s="21" t="str">
        <f>IFERROR(INDEX('Intermediate All Items'!$C$2:$C$215,MATCH(ROW()-ROW($A$1),'Intermediate All Items'!$A$2:$A$215,0)),"")</f>
        <v>Risk Management—Subrecipient</v>
      </c>
      <c r="C86" s="135">
        <f>IFERROR(INDEX('Intermediate All Items'!$D$2:$D$215,MATCH(ROW()-ROW($A$1),'Intermediate All Items'!$A$2:$A$215,0)),"")</f>
        <v>36708</v>
      </c>
      <c r="D86" s="129">
        <f>IFERROR(INDEX('Intermediate All Items'!$E$2:$E$215,MATCH(ROW()-ROW($A$1),'Intermediate All Items'!$A$2:$A$215,0)),"")</f>
        <v>37043</v>
      </c>
      <c r="E86" s="129">
        <f>IFERROR(INDEX('Intermediate All Items'!$F$2:$F$215,MATCH(ROW()-ROW($A$1),'Intermediate All Items'!$A$2:$A$215,0)),"")</f>
        <v>37043</v>
      </c>
      <c r="F86" s="129" t="str">
        <f>IFERROR(INDEX('Intermediate All Items'!$G$2:$G$215,MATCH(ROW()-ROW($A$1),'Intermediate All Items'!$A$2:$A$215,0)),"")</f>
        <v/>
      </c>
    </row>
    <row r="87" spans="1:6" x14ac:dyDescent="0.2">
      <c r="A87" s="134" t="str">
        <f>IFERROR(INDEX('Intermediate All Items'!$B$2:$B$215,MATCH(ROW()-ROW($A$1),'Intermediate All Items'!$A$2:$A$215,0)),"")</f>
        <v>Review subrecipient audit findings.</v>
      </c>
      <c r="B87" s="21" t="str">
        <f>IFERROR(INDEX('Intermediate All Items'!$C$2:$C$215,MATCH(ROW()-ROW($A$1),'Intermediate All Items'!$A$2:$A$215,0)),"")</f>
        <v>Risk Management—Subrecipient</v>
      </c>
      <c r="C87" s="135">
        <f>IFERROR(INDEX('Intermediate All Items'!$D$2:$D$215,MATCH(ROW()-ROW($A$1),'Intermediate All Items'!$A$2:$A$215,0)),"")</f>
        <v>36708</v>
      </c>
      <c r="D87" s="129">
        <f>IFERROR(INDEX('Intermediate All Items'!$E$2:$E$215,MATCH(ROW()-ROW($A$1),'Intermediate All Items'!$A$2:$A$215,0)),"")</f>
        <v>37043</v>
      </c>
      <c r="E87" s="129">
        <f>IFERROR(INDEX('Intermediate All Items'!$F$2:$F$215,MATCH(ROW()-ROW($A$1),'Intermediate All Items'!$A$2:$A$215,0)),"")</f>
        <v>37043</v>
      </c>
      <c r="F87" s="129" t="str">
        <f>IFERROR(INDEX('Intermediate All Items'!$G$2:$G$215,MATCH(ROW()-ROW($A$1),'Intermediate All Items'!$A$2:$A$215,0)),"")</f>
        <v/>
      </c>
    </row>
    <row r="88" spans="1:6" ht="25.5" x14ac:dyDescent="0.2">
      <c r="A88" s="134" t="str">
        <f>IFERROR(INDEX('Intermediate All Items'!$B$2:$B$215,MATCH(ROW()-ROW($A$1),'Intermediate All Items'!$A$2:$A$215,0)),"")</f>
        <v xml:space="preserve">Issue management decisions with corrective actions, as appropriate.                  </v>
      </c>
      <c r="B88" s="21" t="str">
        <f>IFERROR(INDEX('Intermediate All Items'!$C$2:$C$215,MATCH(ROW()-ROW($A$1),'Intermediate All Items'!$A$2:$A$215,0)),"")</f>
        <v>Risk Management—Subrecipient</v>
      </c>
      <c r="C88" s="135">
        <f>IFERROR(INDEX('Intermediate All Items'!$D$2:$D$215,MATCH(ROW()-ROW($A$1),'Intermediate All Items'!$A$2:$A$215,0)),"")</f>
        <v>36708</v>
      </c>
      <c r="D88" s="129">
        <f>IFERROR(INDEX('Intermediate All Items'!$E$2:$E$215,MATCH(ROW()-ROW($A$1),'Intermediate All Items'!$A$2:$A$215,0)),"")</f>
        <v>37043</v>
      </c>
      <c r="E88" s="129">
        <f>IFERROR(INDEX('Intermediate All Items'!$F$2:$F$215,MATCH(ROW()-ROW($A$1),'Intermediate All Items'!$A$2:$A$215,0)),"")</f>
        <v>37043</v>
      </c>
      <c r="F88" s="129" t="str">
        <f>IFERROR(INDEX('Intermediate All Items'!$G$2:$G$215,MATCH(ROW()-ROW($A$1),'Intermediate All Items'!$A$2:$A$215,0)),"")</f>
        <v/>
      </c>
    </row>
    <row r="89" spans="1:6" ht="25.5" x14ac:dyDescent="0.2">
      <c r="A89" s="134" t="str">
        <f>IFERROR(INDEX('Intermediate All Items'!$B$2:$B$215,MATCH(ROW()-ROW($A$1),'Intermediate All Items'!$A$2:$A$215,0)),"")</f>
        <v>Track, verify and document correction of subrecipient audit findings within one year of  identification.</v>
      </c>
      <c r="B89" s="21" t="str">
        <f>IFERROR(INDEX('Intermediate All Items'!$C$2:$C$215,MATCH(ROW()-ROW($A$1),'Intermediate All Items'!$A$2:$A$215,0)),"")</f>
        <v>Risk Management—Subrecipient</v>
      </c>
      <c r="C89" s="135">
        <f>IFERROR(INDEX('Intermediate All Items'!$D$2:$D$215,MATCH(ROW()-ROW($A$1),'Intermediate All Items'!$A$2:$A$215,0)),"")</f>
        <v>36708</v>
      </c>
      <c r="D89" s="129">
        <f>IFERROR(INDEX('Intermediate All Items'!$E$2:$E$215,MATCH(ROW()-ROW($A$1),'Intermediate All Items'!$A$2:$A$215,0)),"")</f>
        <v>37043</v>
      </c>
      <c r="E89" s="129">
        <f>IFERROR(INDEX('Intermediate All Items'!$F$2:$F$215,MATCH(ROW()-ROW($A$1),'Intermediate All Items'!$A$2:$A$215,0)),"")</f>
        <v>37043</v>
      </c>
      <c r="F89" s="129" t="str">
        <f>IFERROR(INDEX('Intermediate All Items'!$G$2:$G$215,MATCH(ROW()-ROW($A$1),'Intermediate All Items'!$A$2:$A$215,0)),"")</f>
        <v/>
      </c>
    </row>
    <row r="90" spans="1:6" ht="38.25" x14ac:dyDescent="0.2">
      <c r="A90" s="134" t="str">
        <f>IFERROR(INDEX('Intermediate All Items'!$B$2:$B$215,MATCH(ROW()-ROW($A$1),'Intermediate All Items'!$A$2:$A$215,0)),"")</f>
        <v xml:space="preserve">Review state audit findings and make changes to processes and procedures as needed. Complete any corrective action required within one year of identification. </v>
      </c>
      <c r="B90" s="21" t="str">
        <f>IFERROR(INDEX('Intermediate All Items'!$C$2:$C$215,MATCH(ROW()-ROW($A$1),'Intermediate All Items'!$A$2:$A$215,0)),"")</f>
        <v>Risk Management—SEA</v>
      </c>
      <c r="C90" s="135">
        <f>IFERROR(INDEX('Intermediate All Items'!$D$2:$D$215,MATCH(ROW()-ROW($A$1),'Intermediate All Items'!$A$2:$A$215,0)),"")</f>
        <v>36708</v>
      </c>
      <c r="D90" s="129">
        <f>IFERROR(INDEX('Intermediate All Items'!$E$2:$E$215,MATCH(ROW()-ROW($A$1),'Intermediate All Items'!$A$2:$A$215,0)),"")</f>
        <v>37043</v>
      </c>
      <c r="E90" s="129" t="str">
        <f>IFERROR(INDEX('Intermediate All Items'!$F$2:$F$215,MATCH(ROW()-ROW($A$1),'Intermediate All Items'!$A$2:$A$215,0)),"")</f>
        <v/>
      </c>
      <c r="F90" s="129" t="str">
        <f>IFERROR(INDEX('Intermediate All Items'!$G$2:$G$215,MATCH(ROW()-ROW($A$1),'Intermediate All Items'!$A$2:$A$215,0)),"")</f>
        <v/>
      </c>
    </row>
    <row r="91" spans="1:6" ht="25.5" x14ac:dyDescent="0.2">
      <c r="A91" s="134" t="str">
        <f>IFERROR(INDEX('Intermediate All Items'!$B$2:$B$215,MATCH(ROW()-ROW($A$1),'Intermediate All Items'!$A$2:$A$215,0)),"")</f>
        <v>Review SEA monitoring findings from other federal programs/agencies.</v>
      </c>
      <c r="B91" s="21" t="str">
        <f>IFERROR(INDEX('Intermediate All Items'!$C$2:$C$215,MATCH(ROW()-ROW($A$1),'Intermediate All Items'!$A$2:$A$215,0)),"")</f>
        <v>Risk Management—SEA</v>
      </c>
      <c r="C91" s="135">
        <f>IFERROR(INDEX('Intermediate All Items'!$D$2:$D$215,MATCH(ROW()-ROW($A$1),'Intermediate All Items'!$A$2:$A$215,0)),"")</f>
        <v>36708</v>
      </c>
      <c r="D91" s="129">
        <f>IFERROR(INDEX('Intermediate All Items'!$E$2:$E$215,MATCH(ROW()-ROW($A$1),'Intermediate All Items'!$A$2:$A$215,0)),"")</f>
        <v>37043</v>
      </c>
      <c r="E91" s="129" t="str">
        <f>IFERROR(INDEX('Intermediate All Items'!$F$2:$F$215,MATCH(ROW()-ROW($A$1),'Intermediate All Items'!$A$2:$A$215,0)),"")</f>
        <v/>
      </c>
      <c r="F91" s="129" t="str">
        <f>IFERROR(INDEX('Intermediate All Items'!$G$2:$G$215,MATCH(ROW()-ROW($A$1),'Intermediate All Items'!$A$2:$A$215,0)),"")</f>
        <v/>
      </c>
    </row>
    <row r="92" spans="1:6" ht="25.5" x14ac:dyDescent="0.2">
      <c r="A92" s="134" t="str">
        <f>IFERROR(INDEX('Intermediate All Items'!$B$2:$B$215,MATCH(ROW()-ROW($A$1),'Intermediate All Items'!$A$2:$A$215,0)),"")</f>
        <v xml:space="preserve">Conduct internal review and monitor timely expenditures and allowable use of IDEA state set-aside funds. </v>
      </c>
      <c r="B92" s="21" t="str">
        <f>IFERROR(INDEX('Intermediate All Items'!$C$2:$C$215,MATCH(ROW()-ROW($A$1),'Intermediate All Items'!$A$2:$A$215,0)),"")</f>
        <v>Risk Management—SEA</v>
      </c>
      <c r="C92" s="135">
        <f>IFERROR(INDEX('Intermediate All Items'!$D$2:$D$215,MATCH(ROW()-ROW($A$1),'Intermediate All Items'!$A$2:$A$215,0)),"")</f>
        <v>36708</v>
      </c>
      <c r="D92" s="129">
        <f>IFERROR(INDEX('Intermediate All Items'!$E$2:$E$215,MATCH(ROW()-ROW($A$1),'Intermediate All Items'!$A$2:$A$215,0)),"")</f>
        <v>37043</v>
      </c>
      <c r="E92" s="129" t="str">
        <f>IFERROR(INDEX('Intermediate All Items'!$F$2:$F$215,MATCH(ROW()-ROW($A$1),'Intermediate All Items'!$A$2:$A$215,0)),"")</f>
        <v/>
      </c>
      <c r="F92" s="129" t="str">
        <f>IFERROR(INDEX('Intermediate All Items'!$G$2:$G$215,MATCH(ROW()-ROW($A$1),'Intermediate All Items'!$A$2:$A$215,0)),"")</f>
        <v/>
      </c>
    </row>
    <row r="93" spans="1:6" ht="25.5" x14ac:dyDescent="0.2">
      <c r="A93" s="134" t="str">
        <f>IFERROR(INDEX('Intermediate All Items'!$B$2:$B$215,MATCH(ROW()-ROW($A$1),'Intermediate All Items'!$A$2:$A$215,0)),"")</f>
        <v xml:space="preserve">Review state system annually for compliance with federal fiscal requirements. </v>
      </c>
      <c r="B93" s="21" t="str">
        <f>IFERROR(INDEX('Intermediate All Items'!$C$2:$C$215,MATCH(ROW()-ROW($A$1),'Intermediate All Items'!$A$2:$A$215,0)),"")</f>
        <v>Risk Management—SEA</v>
      </c>
      <c r="C93" s="135">
        <f>IFERROR(INDEX('Intermediate All Items'!$D$2:$D$215,MATCH(ROW()-ROW($A$1),'Intermediate All Items'!$A$2:$A$215,0)),"")</f>
        <v>36708</v>
      </c>
      <c r="D93" s="129">
        <f>IFERROR(INDEX('Intermediate All Items'!$E$2:$E$215,MATCH(ROW()-ROW($A$1),'Intermediate All Items'!$A$2:$A$215,0)),"")</f>
        <v>37043</v>
      </c>
      <c r="E93" s="129" t="str">
        <f>IFERROR(INDEX('Intermediate All Items'!$F$2:$F$215,MATCH(ROW()-ROW($A$1),'Intermediate All Items'!$A$2:$A$215,0)),"")</f>
        <v/>
      </c>
      <c r="F93" s="129" t="str">
        <f>IFERROR(INDEX('Intermediate All Items'!$G$2:$G$215,MATCH(ROW()-ROW($A$1),'Intermediate All Items'!$A$2:$A$215,0)),"")</f>
        <v/>
      </c>
    </row>
    <row r="94" spans="1:6" ht="38.25" x14ac:dyDescent="0.2">
      <c r="A94" s="134" t="str">
        <f>IFERROR(INDEX('Intermediate All Items'!$B$2:$B$215,MATCH(ROW()-ROW($A$1),'Intermediate All Items'!$A$2:$A$215,0)),"")</f>
        <v>Complete all corrective actions as a result of DMS or other findings by due dates and no later than one year from notification.</v>
      </c>
      <c r="B94" s="21" t="str">
        <f>IFERROR(INDEX('Intermediate All Items'!$C$2:$C$215,MATCH(ROW()-ROW($A$1),'Intermediate All Items'!$A$2:$A$215,0)),"")</f>
        <v>Risk Management—SEA</v>
      </c>
      <c r="C94" s="135">
        <f>IFERROR(INDEX('Intermediate All Items'!$D$2:$D$215,MATCH(ROW()-ROW($A$1),'Intermediate All Items'!$A$2:$A$215,0)),"")</f>
        <v>36708</v>
      </c>
      <c r="D94" s="129">
        <f>IFERROR(INDEX('Intermediate All Items'!$E$2:$E$215,MATCH(ROW()-ROW($A$1),'Intermediate All Items'!$A$2:$A$215,0)),"")</f>
        <v>37043</v>
      </c>
      <c r="E94" s="129" t="str">
        <f>IFERROR(INDEX('Intermediate All Items'!$F$2:$F$215,MATCH(ROW()-ROW($A$1),'Intermediate All Items'!$A$2:$A$215,0)),"")</f>
        <v/>
      </c>
      <c r="F94" s="129" t="str">
        <f>IFERROR(INDEX('Intermediate All Items'!$G$2:$G$215,MATCH(ROW()-ROW($A$1),'Intermediate All Items'!$A$2:$A$215,0)),"")</f>
        <v/>
      </c>
    </row>
    <row r="95" spans="1:6" ht="25.5" x14ac:dyDescent="0.2">
      <c r="A95" s="134" t="str">
        <f>IFERROR(INDEX('Intermediate All Items'!$B$2:$B$215,MATCH(ROW()-ROW($A$1),'Intermediate All Items'!$A$2:$A$215,0)),"")</f>
        <v>Determine amount for a high cost fund. Also see “IDEA State Grants” tab.</v>
      </c>
      <c r="B95" s="21" t="str">
        <f>IFERROR(INDEX('Intermediate All Items'!$C$2:$C$215,MATCH(ROW()-ROW($A$1),'Intermediate All Items'!$A$2:$A$215,0)),"")</f>
        <v>IDEA High Cost Fund</v>
      </c>
      <c r="C95" s="135" t="str">
        <f>IFERROR(INDEX('Intermediate All Items'!$D$2:$D$215,MATCH(ROW()-ROW($A$1),'Intermediate All Items'!$A$2:$A$215,0)),"")</f>
        <v/>
      </c>
      <c r="D95" s="129" t="str">
        <f>IFERROR(INDEX('Intermediate All Items'!$E$2:$E$215,MATCH(ROW()-ROW($A$1),'Intermediate All Items'!$A$2:$A$215,0)),"")</f>
        <v/>
      </c>
      <c r="E95" s="129">
        <f>IFERROR(INDEX('Intermediate All Items'!$F$2:$F$215,MATCH(ROW()-ROW($A$1),'Intermediate All Items'!$A$2:$A$215,0)),"")</f>
        <v>37012</v>
      </c>
      <c r="F95" s="129" t="str">
        <f>IFERROR(INDEX('Intermediate All Items'!$G$2:$G$215,MATCH(ROW()-ROW($A$1),'Intermediate All Items'!$A$2:$A$215,0)),"")</f>
        <v/>
      </c>
    </row>
    <row r="96" spans="1:6" ht="25.5" x14ac:dyDescent="0.2">
      <c r="A96" s="134" t="str">
        <f>IFERROR(INDEX('Intermediate All Items'!$B$2:$B$215,MATCH(ROW()-ROW($A$1),'Intermediate All Items'!$A$2:$A$215,0)),"")</f>
        <v>Review or develop plan for a high cost fund in consultation with representatives from LEAs.</v>
      </c>
      <c r="B96" s="21" t="str">
        <f>IFERROR(INDEX('Intermediate All Items'!$C$2:$C$215,MATCH(ROW()-ROW($A$1),'Intermediate All Items'!$A$2:$A$215,0)),"")</f>
        <v>IDEA High Cost Fund</v>
      </c>
      <c r="C96" s="135">
        <f>IFERROR(INDEX('Intermediate All Items'!$D$2:$D$215,MATCH(ROW()-ROW($A$1),'Intermediate All Items'!$A$2:$A$215,0)),"")</f>
        <v>37012</v>
      </c>
      <c r="D96" s="129">
        <f>IFERROR(INDEX('Intermediate All Items'!$E$2:$E$215,MATCH(ROW()-ROW($A$1),'Intermediate All Items'!$A$2:$A$215,0)),"")</f>
        <v>36708</v>
      </c>
      <c r="E96" s="129">
        <f>IFERROR(INDEX('Intermediate All Items'!$F$2:$F$215,MATCH(ROW()-ROW($A$1),'Intermediate All Items'!$A$2:$A$215,0)),"")</f>
        <v>36708</v>
      </c>
      <c r="F96" s="129" t="str">
        <f>IFERROR(INDEX('Intermediate All Items'!$G$2:$G$215,MATCH(ROW()-ROW($A$1),'Intermediate All Items'!$A$2:$A$215,0)),"")</f>
        <v/>
      </c>
    </row>
    <row r="97" spans="1:6" ht="25.5" x14ac:dyDescent="0.2">
      <c r="A97" s="134" t="str">
        <f>IFERROR(INDEX('Intermediate All Items'!$B$2:$B$215,MATCH(ROW()-ROW($A$1),'Intermediate All Items'!$A$2:$A$215,0)),"")</f>
        <v>Make the final plan available to the public not less than 30 days prior to the beginning of the school year.</v>
      </c>
      <c r="B97" s="21" t="str">
        <f>IFERROR(INDEX('Intermediate All Items'!$C$2:$C$215,MATCH(ROW()-ROW($A$1),'Intermediate All Items'!$A$2:$A$215,0)),"")</f>
        <v>IDEA High Cost Fund</v>
      </c>
      <c r="C97" s="135">
        <f>IFERROR(INDEX('Intermediate All Items'!$D$2:$D$215,MATCH(ROW()-ROW($A$1),'Intermediate All Items'!$A$2:$A$215,0)),"")</f>
        <v>37043</v>
      </c>
      <c r="D97" s="129">
        <f>IFERROR(INDEX('Intermediate All Items'!$E$2:$E$215,MATCH(ROW()-ROW($A$1),'Intermediate All Items'!$A$2:$A$215,0)),"")</f>
        <v>36708</v>
      </c>
      <c r="E97" s="129">
        <f>IFERROR(INDEX('Intermediate All Items'!$F$2:$F$215,MATCH(ROW()-ROW($A$1),'Intermediate All Items'!$A$2:$A$215,0)),"")</f>
        <v>36708</v>
      </c>
      <c r="F97" s="129" t="str">
        <f>IFERROR(INDEX('Intermediate All Items'!$G$2:$G$215,MATCH(ROW()-ROW($A$1),'Intermediate All Items'!$A$2:$A$215,0)),"")</f>
        <v/>
      </c>
    </row>
    <row r="98" spans="1:6" ht="38.25" x14ac:dyDescent="0.2">
      <c r="A98" s="134" t="str">
        <f>IFERROR(INDEX('Intermediate All Items'!$B$2:$B$215,MATCH(ROW()-ROW($A$1),'Intermediate All Items'!$A$2:$A$215,0)),"")</f>
        <v>Allocate unused funds to LEAs in the same manner as other funds from the appropriation for that fiscal year are allocated. Also see “Allocation of Subgrants” tab.</v>
      </c>
      <c r="B98" s="21" t="str">
        <f>IFERROR(INDEX('Intermediate All Items'!$C$2:$C$215,MATCH(ROW()-ROW($A$1),'Intermediate All Items'!$A$2:$A$215,0)),"")</f>
        <v>IDEA High Cost Fund</v>
      </c>
      <c r="C98" s="135">
        <f>IFERROR(INDEX('Intermediate All Items'!$D$2:$D$215,MATCH(ROW()-ROW($A$1),'Intermediate All Items'!$A$2:$A$215,0)),"")</f>
        <v>36982</v>
      </c>
      <c r="D98" s="129">
        <f>IFERROR(INDEX('Intermediate All Items'!$E$2:$E$215,MATCH(ROW()-ROW($A$1),'Intermediate All Items'!$A$2:$A$215,0)),"")</f>
        <v>37043</v>
      </c>
      <c r="E98" s="129">
        <f>IFERROR(INDEX('Intermediate All Items'!$F$2:$F$215,MATCH(ROW()-ROW($A$1),'Intermediate All Items'!$A$2:$A$215,0)),"")</f>
        <v>37043</v>
      </c>
      <c r="F98" s="129" t="str">
        <f>IFERROR(INDEX('Intermediate All Items'!$G$2:$G$215,MATCH(ROW()-ROW($A$1),'Intermediate All Items'!$A$2:$A$215,0)),"")</f>
        <v/>
      </c>
    </row>
    <row r="99" spans="1:6" x14ac:dyDescent="0.2">
      <c r="A99" s="134" t="str">
        <f>IFERROR(INDEX('Intermediate All Items'!$B$2:$B$215,MATCH(ROW()-ROW($A$1),'Intermediate All Items'!$A$2:$A$215,0)),"")</f>
        <v/>
      </c>
      <c r="B99" s="21" t="str">
        <f>IFERROR(INDEX('Intermediate All Items'!$C$2:$C$215,MATCH(ROW()-ROW($A$1),'Intermediate All Items'!$A$2:$A$215,0)),"")</f>
        <v/>
      </c>
      <c r="C99" s="135" t="str">
        <f>IFERROR(INDEX('Intermediate All Items'!$D$2:$D$215,MATCH(ROW()-ROW($A$1),'Intermediate All Items'!$A$2:$A$215,0)),"")</f>
        <v/>
      </c>
      <c r="D99" s="129" t="str">
        <f>IFERROR(INDEX('Intermediate All Items'!$E$2:$E$215,MATCH(ROW()-ROW($A$1),'Intermediate All Items'!$A$2:$A$215,0)),"")</f>
        <v/>
      </c>
      <c r="E99" s="129" t="str">
        <f>IFERROR(INDEX('Intermediate All Items'!$F$2:$F$215,MATCH(ROW()-ROW($A$1),'Intermediate All Items'!$A$2:$A$215,0)),"")</f>
        <v/>
      </c>
      <c r="F99" s="129" t="str">
        <f>IFERROR(INDEX('Intermediate All Items'!$G$2:$G$215,MATCH(ROW()-ROW($A$1),'Intermediate All Items'!$A$2:$A$215,0)),"")</f>
        <v/>
      </c>
    </row>
    <row r="100" spans="1:6" x14ac:dyDescent="0.2">
      <c r="A100" s="134" t="str">
        <f>IFERROR(INDEX('Intermediate All Items'!$B$2:$B$215,MATCH(ROW()-ROW($A$1),'Intermediate All Items'!$A$2:$A$215,0)),"")</f>
        <v/>
      </c>
      <c r="B100" s="21" t="str">
        <f>IFERROR(INDEX('Intermediate All Items'!$C$2:$C$215,MATCH(ROW()-ROW($A$1),'Intermediate All Items'!$A$2:$A$215,0)),"")</f>
        <v/>
      </c>
      <c r="C100" s="135" t="str">
        <f>IFERROR(INDEX('Intermediate All Items'!$D$2:$D$215,MATCH(ROW()-ROW($A$1),'Intermediate All Items'!$A$2:$A$215,0)),"")</f>
        <v/>
      </c>
      <c r="D100" s="129" t="str">
        <f>IFERROR(INDEX('Intermediate All Items'!$E$2:$E$215,MATCH(ROW()-ROW($A$1),'Intermediate All Items'!$A$2:$A$215,0)),"")</f>
        <v/>
      </c>
      <c r="E100" s="129" t="str">
        <f>IFERROR(INDEX('Intermediate All Items'!$F$2:$F$215,MATCH(ROW()-ROW($A$1),'Intermediate All Items'!$A$2:$A$215,0)),"")</f>
        <v/>
      </c>
      <c r="F100" s="129" t="str">
        <f>IFERROR(INDEX('Intermediate All Items'!$G$2:$G$215,MATCH(ROW()-ROW($A$1),'Intermediate All Items'!$A$2:$A$215,0)),"")</f>
        <v/>
      </c>
    </row>
    <row r="101" spans="1:6" x14ac:dyDescent="0.2">
      <c r="A101" s="134" t="str">
        <f>IFERROR(INDEX('Intermediate All Items'!$B$2:$B$215,MATCH(ROW()-ROW($A$1),'Intermediate All Items'!$A$2:$A$215,0)),"")</f>
        <v/>
      </c>
      <c r="B101" s="21" t="str">
        <f>IFERROR(INDEX('Intermediate All Items'!$C$2:$C$215,MATCH(ROW()-ROW($A$1),'Intermediate All Items'!$A$2:$A$215,0)),"")</f>
        <v/>
      </c>
      <c r="C101" s="135" t="str">
        <f>IFERROR(INDEX('Intermediate All Items'!$D$2:$D$215,MATCH(ROW()-ROW($A$1),'Intermediate All Items'!$A$2:$A$215,0)),"")</f>
        <v/>
      </c>
      <c r="D101" s="129" t="str">
        <f>IFERROR(INDEX('Intermediate All Items'!$E$2:$E$215,MATCH(ROW()-ROW($A$1),'Intermediate All Items'!$A$2:$A$215,0)),"")</f>
        <v/>
      </c>
      <c r="E101" s="129" t="str">
        <f>IFERROR(INDEX('Intermediate All Items'!$F$2:$F$215,MATCH(ROW()-ROW($A$1),'Intermediate All Items'!$A$2:$A$215,0)),"")</f>
        <v/>
      </c>
      <c r="F101" s="129" t="str">
        <f>IFERROR(INDEX('Intermediate All Items'!$G$2:$G$215,MATCH(ROW()-ROW($A$1),'Intermediate All Items'!$A$2:$A$215,0)),"")</f>
        <v/>
      </c>
    </row>
    <row r="102" spans="1:6" x14ac:dyDescent="0.2">
      <c r="A102" s="134" t="str">
        <f>IFERROR(INDEX('Intermediate All Items'!$B$2:$B$215,MATCH(ROW()-ROW($A$1),'Intermediate All Items'!$A$2:$A$215,0)),"")</f>
        <v/>
      </c>
      <c r="B102" s="21" t="str">
        <f>IFERROR(INDEX('Intermediate All Items'!$C$2:$C$215,MATCH(ROW()-ROW($A$1),'Intermediate All Items'!$A$2:$A$215,0)),"")</f>
        <v/>
      </c>
      <c r="C102" s="135" t="str">
        <f>IFERROR(INDEX('Intermediate All Items'!$D$2:$D$215,MATCH(ROW()-ROW($A$1),'Intermediate All Items'!$A$2:$A$215,0)),"")</f>
        <v/>
      </c>
      <c r="D102" s="129" t="str">
        <f>IFERROR(INDEX('Intermediate All Items'!$E$2:$E$215,MATCH(ROW()-ROW($A$1),'Intermediate All Items'!$A$2:$A$215,0)),"")</f>
        <v/>
      </c>
      <c r="E102" s="129" t="str">
        <f>IFERROR(INDEX('Intermediate All Items'!$F$2:$F$215,MATCH(ROW()-ROW($A$1),'Intermediate All Items'!$A$2:$A$215,0)),"")</f>
        <v/>
      </c>
      <c r="F102" s="129" t="str">
        <f>IFERROR(INDEX('Intermediate All Items'!$G$2:$G$215,MATCH(ROW()-ROW($A$1),'Intermediate All Items'!$A$2:$A$215,0)),"")</f>
        <v/>
      </c>
    </row>
    <row r="103" spans="1:6" x14ac:dyDescent="0.2">
      <c r="A103" s="134" t="str">
        <f>IFERROR(INDEX('Intermediate All Items'!$B$2:$B$215,MATCH(ROW()-ROW($A$1),'Intermediate All Items'!$A$2:$A$215,0)),"")</f>
        <v/>
      </c>
      <c r="B103" s="21" t="str">
        <f>IFERROR(INDEX('Intermediate All Items'!$C$2:$C$215,MATCH(ROW()-ROW($A$1),'Intermediate All Items'!$A$2:$A$215,0)),"")</f>
        <v/>
      </c>
      <c r="C103" s="135" t="str">
        <f>IFERROR(INDEX('Intermediate All Items'!$D$2:$D$215,MATCH(ROW()-ROW($A$1),'Intermediate All Items'!$A$2:$A$215,0)),"")</f>
        <v/>
      </c>
      <c r="D103" s="129" t="str">
        <f>IFERROR(INDEX('Intermediate All Items'!$E$2:$E$215,MATCH(ROW()-ROW($A$1),'Intermediate All Items'!$A$2:$A$215,0)),"")</f>
        <v/>
      </c>
      <c r="E103" s="129" t="str">
        <f>IFERROR(INDEX('Intermediate All Items'!$F$2:$F$215,MATCH(ROW()-ROW($A$1),'Intermediate All Items'!$A$2:$A$215,0)),"")</f>
        <v/>
      </c>
      <c r="F103" s="129" t="str">
        <f>IFERROR(INDEX('Intermediate All Items'!$G$2:$G$215,MATCH(ROW()-ROW($A$1),'Intermediate All Items'!$A$2:$A$215,0)),"")</f>
        <v/>
      </c>
    </row>
    <row r="104" spans="1:6" x14ac:dyDescent="0.2">
      <c r="A104" s="134" t="str">
        <f>IFERROR(INDEX('Intermediate All Items'!$B$2:$B$215,MATCH(ROW()-ROW($A$1),'Intermediate All Items'!$A$2:$A$215,0)),"")</f>
        <v/>
      </c>
      <c r="B104" s="21" t="str">
        <f>IFERROR(INDEX('Intermediate All Items'!$C$2:$C$215,MATCH(ROW()-ROW($A$1),'Intermediate All Items'!$A$2:$A$215,0)),"")</f>
        <v/>
      </c>
      <c r="C104" s="135" t="str">
        <f>IFERROR(INDEX('Intermediate All Items'!$D$2:$D$215,MATCH(ROW()-ROW($A$1),'Intermediate All Items'!$A$2:$A$215,0)),"")</f>
        <v/>
      </c>
      <c r="D104" s="129" t="str">
        <f>IFERROR(INDEX('Intermediate All Items'!$E$2:$E$215,MATCH(ROW()-ROW($A$1),'Intermediate All Items'!$A$2:$A$215,0)),"")</f>
        <v/>
      </c>
      <c r="E104" s="129" t="str">
        <f>IFERROR(INDEX('Intermediate All Items'!$F$2:$F$215,MATCH(ROW()-ROW($A$1),'Intermediate All Items'!$A$2:$A$215,0)),"")</f>
        <v/>
      </c>
      <c r="F104" s="129" t="str">
        <f>IFERROR(INDEX('Intermediate All Items'!$G$2:$G$215,MATCH(ROW()-ROW($A$1),'Intermediate All Items'!$A$2:$A$215,0)),"")</f>
        <v/>
      </c>
    </row>
    <row r="105" spans="1:6" x14ac:dyDescent="0.2">
      <c r="A105" s="134" t="str">
        <f>IFERROR(INDEX('Intermediate All Items'!$B$2:$B$215,MATCH(ROW()-ROW($A$1),'Intermediate All Items'!$A$2:$A$215,0)),"")</f>
        <v/>
      </c>
      <c r="B105" s="21" t="str">
        <f>IFERROR(INDEX('Intermediate All Items'!$C$2:$C$215,MATCH(ROW()-ROW($A$1),'Intermediate All Items'!$A$2:$A$215,0)),"")</f>
        <v/>
      </c>
      <c r="C105" s="135" t="str">
        <f>IFERROR(INDEX('Intermediate All Items'!$D$2:$D$215,MATCH(ROW()-ROW($A$1),'Intermediate All Items'!$A$2:$A$215,0)),"")</f>
        <v/>
      </c>
      <c r="D105" s="129" t="str">
        <f>IFERROR(INDEX('Intermediate All Items'!$E$2:$E$215,MATCH(ROW()-ROW($A$1),'Intermediate All Items'!$A$2:$A$215,0)),"")</f>
        <v/>
      </c>
      <c r="E105" s="129" t="str">
        <f>IFERROR(INDEX('Intermediate All Items'!$F$2:$F$215,MATCH(ROW()-ROW($A$1),'Intermediate All Items'!$A$2:$A$215,0)),"")</f>
        <v/>
      </c>
      <c r="F105" s="129" t="str">
        <f>IFERROR(INDEX('Intermediate All Items'!$G$2:$G$215,MATCH(ROW()-ROW($A$1),'Intermediate All Items'!$A$2:$A$215,0)),"")</f>
        <v/>
      </c>
    </row>
    <row r="106" spans="1:6" x14ac:dyDescent="0.2">
      <c r="A106" s="134" t="str">
        <f>IFERROR(INDEX('Intermediate All Items'!$B$2:$B$215,MATCH(ROW()-ROW($A$1),'Intermediate All Items'!$A$2:$A$215,0)),"")</f>
        <v/>
      </c>
      <c r="B106" s="21" t="str">
        <f>IFERROR(INDEX('Intermediate All Items'!$C$2:$C$215,MATCH(ROW()-ROW($A$1),'Intermediate All Items'!$A$2:$A$215,0)),"")</f>
        <v/>
      </c>
      <c r="C106" s="135" t="str">
        <f>IFERROR(INDEX('Intermediate All Items'!$D$2:$D$215,MATCH(ROW()-ROW($A$1),'Intermediate All Items'!$A$2:$A$215,0)),"")</f>
        <v/>
      </c>
      <c r="D106" s="129" t="str">
        <f>IFERROR(INDEX('Intermediate All Items'!$E$2:$E$215,MATCH(ROW()-ROW($A$1),'Intermediate All Items'!$A$2:$A$215,0)),"")</f>
        <v/>
      </c>
      <c r="E106" s="129" t="str">
        <f>IFERROR(INDEX('Intermediate All Items'!$F$2:$F$215,MATCH(ROW()-ROW($A$1),'Intermediate All Items'!$A$2:$A$215,0)),"")</f>
        <v/>
      </c>
      <c r="F106" s="129" t="str">
        <f>IFERROR(INDEX('Intermediate All Items'!$G$2:$G$215,MATCH(ROW()-ROW($A$1),'Intermediate All Items'!$A$2:$A$215,0)),"")</f>
        <v/>
      </c>
    </row>
    <row r="107" spans="1:6" x14ac:dyDescent="0.2">
      <c r="A107" s="134" t="str">
        <f>IFERROR(INDEX('Intermediate All Items'!$B$2:$B$215,MATCH(ROW()-ROW($A$1),'Intermediate All Items'!$A$2:$A$215,0)),"")</f>
        <v/>
      </c>
      <c r="B107" s="21" t="str">
        <f>IFERROR(INDEX('Intermediate All Items'!$C$2:$C$215,MATCH(ROW()-ROW($A$1),'Intermediate All Items'!$A$2:$A$215,0)),"")</f>
        <v/>
      </c>
      <c r="C107" s="135" t="str">
        <f>IFERROR(INDEX('Intermediate All Items'!$D$2:$D$215,MATCH(ROW()-ROW($A$1),'Intermediate All Items'!$A$2:$A$215,0)),"")</f>
        <v/>
      </c>
      <c r="D107" s="129" t="str">
        <f>IFERROR(INDEX('Intermediate All Items'!$E$2:$E$215,MATCH(ROW()-ROW($A$1),'Intermediate All Items'!$A$2:$A$215,0)),"")</f>
        <v/>
      </c>
      <c r="E107" s="129" t="str">
        <f>IFERROR(INDEX('Intermediate All Items'!$F$2:$F$215,MATCH(ROW()-ROW($A$1),'Intermediate All Items'!$A$2:$A$215,0)),"")</f>
        <v/>
      </c>
      <c r="F107" s="129" t="str">
        <f>IFERROR(INDEX('Intermediate All Items'!$G$2:$G$215,MATCH(ROW()-ROW($A$1),'Intermediate All Items'!$A$2:$A$215,0)),"")</f>
        <v/>
      </c>
    </row>
    <row r="108" spans="1:6" x14ac:dyDescent="0.2">
      <c r="A108" s="134" t="str">
        <f>IFERROR(INDEX('Intermediate All Items'!$B$2:$B$215,MATCH(ROW()-ROW($A$1),'Intermediate All Items'!$A$2:$A$215,0)),"")</f>
        <v/>
      </c>
      <c r="B108" s="21" t="str">
        <f>IFERROR(INDEX('Intermediate All Items'!$C$2:$C$215,MATCH(ROW()-ROW($A$1),'Intermediate All Items'!$A$2:$A$215,0)),"")</f>
        <v/>
      </c>
      <c r="C108" s="135" t="str">
        <f>IFERROR(INDEX('Intermediate All Items'!$D$2:$D$215,MATCH(ROW()-ROW($A$1),'Intermediate All Items'!$A$2:$A$215,0)),"")</f>
        <v/>
      </c>
      <c r="D108" s="129" t="str">
        <f>IFERROR(INDEX('Intermediate All Items'!$E$2:$E$215,MATCH(ROW()-ROW($A$1),'Intermediate All Items'!$A$2:$A$215,0)),"")</f>
        <v/>
      </c>
      <c r="E108" s="129" t="str">
        <f>IFERROR(INDEX('Intermediate All Items'!$F$2:$F$215,MATCH(ROW()-ROW($A$1),'Intermediate All Items'!$A$2:$A$215,0)),"")</f>
        <v/>
      </c>
      <c r="F108" s="129" t="str">
        <f>IFERROR(INDEX('Intermediate All Items'!$G$2:$G$215,MATCH(ROW()-ROW($A$1),'Intermediate All Items'!$A$2:$A$215,0)),"")</f>
        <v/>
      </c>
    </row>
    <row r="109" spans="1:6" x14ac:dyDescent="0.2">
      <c r="A109" s="134" t="str">
        <f>IFERROR(INDEX('Intermediate All Items'!$B$2:$B$215,MATCH(ROW()-ROW($A$1),'Intermediate All Items'!$A$2:$A$215,0)),"")</f>
        <v/>
      </c>
      <c r="B109" s="21" t="str">
        <f>IFERROR(INDEX('Intermediate All Items'!$C$2:$C$215,MATCH(ROW()-ROW($A$1),'Intermediate All Items'!$A$2:$A$215,0)),"")</f>
        <v/>
      </c>
      <c r="C109" s="135" t="str">
        <f>IFERROR(INDEX('Intermediate All Items'!$D$2:$D$215,MATCH(ROW()-ROW($A$1),'Intermediate All Items'!$A$2:$A$215,0)),"")</f>
        <v/>
      </c>
      <c r="D109" s="129" t="str">
        <f>IFERROR(INDEX('Intermediate All Items'!$E$2:$E$215,MATCH(ROW()-ROW($A$1),'Intermediate All Items'!$A$2:$A$215,0)),"")</f>
        <v/>
      </c>
      <c r="E109" s="129" t="str">
        <f>IFERROR(INDEX('Intermediate All Items'!$F$2:$F$215,MATCH(ROW()-ROW($A$1),'Intermediate All Items'!$A$2:$A$215,0)),"")</f>
        <v/>
      </c>
      <c r="F109" s="129" t="str">
        <f>IFERROR(INDEX('Intermediate All Items'!$G$2:$G$215,MATCH(ROW()-ROW($A$1),'Intermediate All Items'!$A$2:$A$215,0)),"")</f>
        <v/>
      </c>
    </row>
    <row r="110" spans="1:6" x14ac:dyDescent="0.2">
      <c r="A110" s="134" t="str">
        <f>IFERROR(INDEX('Intermediate All Items'!$B$2:$B$215,MATCH(ROW()-ROW($A$1),'Intermediate All Items'!$A$2:$A$215,0)),"")</f>
        <v/>
      </c>
      <c r="B110" s="21" t="str">
        <f>IFERROR(INDEX('Intermediate All Items'!$C$2:$C$215,MATCH(ROW()-ROW($A$1),'Intermediate All Items'!$A$2:$A$215,0)),"")</f>
        <v/>
      </c>
      <c r="C110" s="135" t="str">
        <f>IFERROR(INDEX('Intermediate All Items'!$D$2:$D$215,MATCH(ROW()-ROW($A$1),'Intermediate All Items'!$A$2:$A$215,0)),"")</f>
        <v/>
      </c>
      <c r="D110" s="129" t="str">
        <f>IFERROR(INDEX('Intermediate All Items'!$E$2:$E$215,MATCH(ROW()-ROW($A$1),'Intermediate All Items'!$A$2:$A$215,0)),"")</f>
        <v/>
      </c>
      <c r="E110" s="129" t="str">
        <f>IFERROR(INDEX('Intermediate All Items'!$F$2:$F$215,MATCH(ROW()-ROW($A$1),'Intermediate All Items'!$A$2:$A$215,0)),"")</f>
        <v/>
      </c>
      <c r="F110" s="129" t="str">
        <f>IFERROR(INDEX('Intermediate All Items'!$G$2:$G$215,MATCH(ROW()-ROW($A$1),'Intermediate All Items'!$A$2:$A$215,0)),"")</f>
        <v/>
      </c>
    </row>
    <row r="111" spans="1:6" x14ac:dyDescent="0.2">
      <c r="A111" s="134" t="str">
        <f>IFERROR(INDEX('Intermediate All Items'!$B$2:$B$215,MATCH(ROW()-ROW($A$1),'Intermediate All Items'!$A$2:$A$215,0)),"")</f>
        <v/>
      </c>
      <c r="B111" s="21" t="str">
        <f>IFERROR(INDEX('Intermediate All Items'!$C$2:$C$215,MATCH(ROW()-ROW($A$1),'Intermediate All Items'!$A$2:$A$215,0)),"")</f>
        <v/>
      </c>
      <c r="C111" s="135" t="str">
        <f>IFERROR(INDEX('Intermediate All Items'!$D$2:$D$215,MATCH(ROW()-ROW($A$1),'Intermediate All Items'!$A$2:$A$215,0)),"")</f>
        <v/>
      </c>
      <c r="D111" s="129" t="str">
        <f>IFERROR(INDEX('Intermediate All Items'!$E$2:$E$215,MATCH(ROW()-ROW($A$1),'Intermediate All Items'!$A$2:$A$215,0)),"")</f>
        <v/>
      </c>
      <c r="E111" s="129" t="str">
        <f>IFERROR(INDEX('Intermediate All Items'!$F$2:$F$215,MATCH(ROW()-ROW($A$1),'Intermediate All Items'!$A$2:$A$215,0)),"")</f>
        <v/>
      </c>
      <c r="F111" s="129" t="str">
        <f>IFERROR(INDEX('Intermediate All Items'!$G$2:$G$215,MATCH(ROW()-ROW($A$1),'Intermediate All Items'!$A$2:$A$215,0)),"")</f>
        <v/>
      </c>
    </row>
    <row r="112" spans="1:6" x14ac:dyDescent="0.2">
      <c r="A112" s="134" t="str">
        <f>IFERROR(INDEX('Intermediate All Items'!$B$2:$B$215,MATCH(ROW()-ROW($A$1),'Intermediate All Items'!$A$2:$A$215,0)),"")</f>
        <v/>
      </c>
      <c r="B112" s="21" t="str">
        <f>IFERROR(INDEX('Intermediate All Items'!$C$2:$C$215,MATCH(ROW()-ROW($A$1),'Intermediate All Items'!$A$2:$A$215,0)),"")</f>
        <v/>
      </c>
      <c r="C112" s="135" t="str">
        <f>IFERROR(INDEX('Intermediate All Items'!$D$2:$D$215,MATCH(ROW()-ROW($A$1),'Intermediate All Items'!$A$2:$A$215,0)),"")</f>
        <v/>
      </c>
      <c r="D112" s="129" t="str">
        <f>IFERROR(INDEX('Intermediate All Items'!$E$2:$E$215,MATCH(ROW()-ROW($A$1),'Intermediate All Items'!$A$2:$A$215,0)),"")</f>
        <v/>
      </c>
      <c r="E112" s="129" t="str">
        <f>IFERROR(INDEX('Intermediate All Items'!$F$2:$F$215,MATCH(ROW()-ROW($A$1),'Intermediate All Items'!$A$2:$A$215,0)),"")</f>
        <v/>
      </c>
      <c r="F112" s="129" t="str">
        <f>IFERROR(INDEX('Intermediate All Items'!$G$2:$G$215,MATCH(ROW()-ROW($A$1),'Intermediate All Items'!$A$2:$A$215,0)),"")</f>
        <v/>
      </c>
    </row>
    <row r="113" spans="1:6" x14ac:dyDescent="0.2">
      <c r="A113" s="134" t="str">
        <f>IFERROR(INDEX('Intermediate All Items'!$B$2:$B$215,MATCH(ROW()-ROW($A$1),'Intermediate All Items'!$A$2:$A$215,0)),"")</f>
        <v/>
      </c>
      <c r="B113" s="21" t="str">
        <f>IFERROR(INDEX('Intermediate All Items'!$C$2:$C$215,MATCH(ROW()-ROW($A$1),'Intermediate All Items'!$A$2:$A$215,0)),"")</f>
        <v/>
      </c>
      <c r="C113" s="135" t="str">
        <f>IFERROR(INDEX('Intermediate All Items'!$D$2:$D$215,MATCH(ROW()-ROW($A$1),'Intermediate All Items'!$A$2:$A$215,0)),"")</f>
        <v/>
      </c>
      <c r="D113" s="129" t="str">
        <f>IFERROR(INDEX('Intermediate All Items'!$E$2:$E$215,MATCH(ROW()-ROW($A$1),'Intermediate All Items'!$A$2:$A$215,0)),"")</f>
        <v/>
      </c>
      <c r="E113" s="129" t="str">
        <f>IFERROR(INDEX('Intermediate All Items'!$F$2:$F$215,MATCH(ROW()-ROW($A$1),'Intermediate All Items'!$A$2:$A$215,0)),"")</f>
        <v/>
      </c>
      <c r="F113" s="129" t="str">
        <f>IFERROR(INDEX('Intermediate All Items'!$G$2:$G$215,MATCH(ROW()-ROW($A$1),'Intermediate All Items'!$A$2:$A$215,0)),"")</f>
        <v/>
      </c>
    </row>
    <row r="114" spans="1:6" x14ac:dyDescent="0.2">
      <c r="A114" s="134" t="str">
        <f>IFERROR(INDEX('Intermediate All Items'!$B$2:$B$215,MATCH(ROW()-ROW($A$1),'Intermediate All Items'!$A$2:$A$215,0)),"")</f>
        <v/>
      </c>
      <c r="B114" s="21" t="str">
        <f>IFERROR(INDEX('Intermediate All Items'!$C$2:$C$215,MATCH(ROW()-ROW($A$1),'Intermediate All Items'!$A$2:$A$215,0)),"")</f>
        <v/>
      </c>
      <c r="C114" s="135" t="str">
        <f>IFERROR(INDEX('Intermediate All Items'!$D$2:$D$215,MATCH(ROW()-ROW($A$1),'Intermediate All Items'!$A$2:$A$215,0)),"")</f>
        <v/>
      </c>
      <c r="D114" s="129" t="str">
        <f>IFERROR(INDEX('Intermediate All Items'!$E$2:$E$215,MATCH(ROW()-ROW($A$1),'Intermediate All Items'!$A$2:$A$215,0)),"")</f>
        <v/>
      </c>
      <c r="E114" s="129" t="str">
        <f>IFERROR(INDEX('Intermediate All Items'!$F$2:$F$215,MATCH(ROW()-ROW($A$1),'Intermediate All Items'!$A$2:$A$215,0)),"")</f>
        <v/>
      </c>
      <c r="F114" s="129" t="str">
        <f>IFERROR(INDEX('Intermediate All Items'!$G$2:$G$215,MATCH(ROW()-ROW($A$1),'Intermediate All Items'!$A$2:$A$215,0)),"")</f>
        <v/>
      </c>
    </row>
    <row r="115" spans="1:6" x14ac:dyDescent="0.2">
      <c r="A115" s="134" t="str">
        <f>IFERROR(INDEX('Intermediate All Items'!$B$2:$B$215,MATCH(ROW()-ROW($A$1),'Intermediate All Items'!$A$2:$A$215,0)),"")</f>
        <v/>
      </c>
      <c r="B115" s="21" t="str">
        <f>IFERROR(INDEX('Intermediate All Items'!$C$2:$C$215,MATCH(ROW()-ROW($A$1),'Intermediate All Items'!$A$2:$A$215,0)),"")</f>
        <v/>
      </c>
      <c r="C115" s="135" t="str">
        <f>IFERROR(INDEX('Intermediate All Items'!$D$2:$D$215,MATCH(ROW()-ROW($A$1),'Intermediate All Items'!$A$2:$A$215,0)),"")</f>
        <v/>
      </c>
      <c r="D115" s="129" t="str">
        <f>IFERROR(INDEX('Intermediate All Items'!$E$2:$E$215,MATCH(ROW()-ROW($A$1),'Intermediate All Items'!$A$2:$A$215,0)),"")</f>
        <v/>
      </c>
      <c r="E115" s="129" t="str">
        <f>IFERROR(INDEX('Intermediate All Items'!$F$2:$F$215,MATCH(ROW()-ROW($A$1),'Intermediate All Items'!$A$2:$A$215,0)),"")</f>
        <v/>
      </c>
      <c r="F115" s="129" t="str">
        <f>IFERROR(INDEX('Intermediate All Items'!$G$2:$G$215,MATCH(ROW()-ROW($A$1),'Intermediate All Items'!$A$2:$A$215,0)),"")</f>
        <v/>
      </c>
    </row>
    <row r="116" spans="1:6" x14ac:dyDescent="0.2">
      <c r="A116" s="134" t="str">
        <f>IFERROR(INDEX('Intermediate All Items'!$B$2:$B$215,MATCH(ROW()-ROW($A$1),'Intermediate All Items'!$A$2:$A$215,0)),"")</f>
        <v/>
      </c>
      <c r="B116" s="21" t="str">
        <f>IFERROR(INDEX('Intermediate All Items'!$C$2:$C$215,MATCH(ROW()-ROW($A$1),'Intermediate All Items'!$A$2:$A$215,0)),"")</f>
        <v/>
      </c>
      <c r="C116" s="135" t="str">
        <f>IFERROR(INDEX('Intermediate All Items'!$D$2:$D$215,MATCH(ROW()-ROW($A$1),'Intermediate All Items'!$A$2:$A$215,0)),"")</f>
        <v/>
      </c>
      <c r="D116" s="129" t="str">
        <f>IFERROR(INDEX('Intermediate All Items'!$E$2:$E$215,MATCH(ROW()-ROW($A$1),'Intermediate All Items'!$A$2:$A$215,0)),"")</f>
        <v/>
      </c>
      <c r="E116" s="129" t="str">
        <f>IFERROR(INDEX('Intermediate All Items'!$F$2:$F$215,MATCH(ROW()-ROW($A$1),'Intermediate All Items'!$A$2:$A$215,0)),"")</f>
        <v/>
      </c>
      <c r="F116" s="129" t="str">
        <f>IFERROR(INDEX('Intermediate All Items'!$G$2:$G$215,MATCH(ROW()-ROW($A$1),'Intermediate All Items'!$A$2:$A$215,0)),"")</f>
        <v/>
      </c>
    </row>
    <row r="117" spans="1:6" x14ac:dyDescent="0.2">
      <c r="A117" s="134" t="str">
        <f>IFERROR(INDEX('Intermediate All Items'!$B$2:$B$215,MATCH(ROW()-ROW($A$1),'Intermediate All Items'!$A$2:$A$215,0)),"")</f>
        <v/>
      </c>
      <c r="B117" s="21" t="str">
        <f>IFERROR(INDEX('Intermediate All Items'!$C$2:$C$215,MATCH(ROW()-ROW($A$1),'Intermediate All Items'!$A$2:$A$215,0)),"")</f>
        <v/>
      </c>
      <c r="C117" s="135" t="str">
        <f>IFERROR(INDEX('Intermediate All Items'!$D$2:$D$215,MATCH(ROW()-ROW($A$1),'Intermediate All Items'!$A$2:$A$215,0)),"")</f>
        <v/>
      </c>
      <c r="D117" s="129" t="str">
        <f>IFERROR(INDEX('Intermediate All Items'!$E$2:$E$215,MATCH(ROW()-ROW($A$1),'Intermediate All Items'!$A$2:$A$215,0)),"")</f>
        <v/>
      </c>
      <c r="E117" s="129" t="str">
        <f>IFERROR(INDEX('Intermediate All Items'!$F$2:$F$215,MATCH(ROW()-ROW($A$1),'Intermediate All Items'!$A$2:$A$215,0)),"")</f>
        <v/>
      </c>
      <c r="F117" s="129" t="str">
        <f>IFERROR(INDEX('Intermediate All Items'!$G$2:$G$215,MATCH(ROW()-ROW($A$1),'Intermediate All Items'!$A$2:$A$215,0)),"")</f>
        <v/>
      </c>
    </row>
    <row r="118" spans="1:6" x14ac:dyDescent="0.2">
      <c r="A118" s="134" t="str">
        <f>IFERROR(INDEX('Intermediate All Items'!$B$2:$B$215,MATCH(ROW()-ROW($A$1),'Intermediate All Items'!$A$2:$A$215,0)),"")</f>
        <v/>
      </c>
      <c r="B118" s="21" t="str">
        <f>IFERROR(INDEX('Intermediate All Items'!$C$2:$C$215,MATCH(ROW()-ROW($A$1),'Intermediate All Items'!$A$2:$A$215,0)),"")</f>
        <v/>
      </c>
      <c r="C118" s="135" t="str">
        <f>IFERROR(INDEX('Intermediate All Items'!$D$2:$D$215,MATCH(ROW()-ROW($A$1),'Intermediate All Items'!$A$2:$A$215,0)),"")</f>
        <v/>
      </c>
      <c r="D118" s="129" t="str">
        <f>IFERROR(INDEX('Intermediate All Items'!$E$2:$E$215,MATCH(ROW()-ROW($A$1),'Intermediate All Items'!$A$2:$A$215,0)),"")</f>
        <v/>
      </c>
      <c r="E118" s="129" t="str">
        <f>IFERROR(INDEX('Intermediate All Items'!$F$2:$F$215,MATCH(ROW()-ROW($A$1),'Intermediate All Items'!$A$2:$A$215,0)),"")</f>
        <v/>
      </c>
      <c r="F118" s="129" t="str">
        <f>IFERROR(INDEX('Intermediate All Items'!$G$2:$G$215,MATCH(ROW()-ROW($A$1),'Intermediate All Items'!$A$2:$A$215,0)),"")</f>
        <v/>
      </c>
    </row>
    <row r="119" spans="1:6" x14ac:dyDescent="0.2">
      <c r="A119" s="134" t="str">
        <f>IFERROR(INDEX('Intermediate All Items'!$B$2:$B$215,MATCH(ROW()-ROW($A$1),'Intermediate All Items'!$A$2:$A$215,0)),"")</f>
        <v/>
      </c>
      <c r="B119" s="21" t="str">
        <f>IFERROR(INDEX('Intermediate All Items'!$C$2:$C$215,MATCH(ROW()-ROW($A$1),'Intermediate All Items'!$A$2:$A$215,0)),"")</f>
        <v/>
      </c>
      <c r="C119" s="135" t="str">
        <f>IFERROR(INDEX('Intermediate All Items'!$D$2:$D$215,MATCH(ROW()-ROW($A$1),'Intermediate All Items'!$A$2:$A$215,0)),"")</f>
        <v/>
      </c>
      <c r="D119" s="129" t="str">
        <f>IFERROR(INDEX('Intermediate All Items'!$E$2:$E$215,MATCH(ROW()-ROW($A$1),'Intermediate All Items'!$A$2:$A$215,0)),"")</f>
        <v/>
      </c>
      <c r="E119" s="129" t="str">
        <f>IFERROR(INDEX('Intermediate All Items'!$F$2:$F$215,MATCH(ROW()-ROW($A$1),'Intermediate All Items'!$A$2:$A$215,0)),"")</f>
        <v/>
      </c>
      <c r="F119" s="129" t="str">
        <f>IFERROR(INDEX('Intermediate All Items'!$G$2:$G$215,MATCH(ROW()-ROW($A$1),'Intermediate All Items'!$A$2:$A$215,0)),"")</f>
        <v/>
      </c>
    </row>
    <row r="120" spans="1:6" x14ac:dyDescent="0.2">
      <c r="A120" s="134" t="str">
        <f>IFERROR(INDEX('Intermediate All Items'!$B$2:$B$215,MATCH(ROW()-ROW($A$1),'Intermediate All Items'!$A$2:$A$215,0)),"")</f>
        <v/>
      </c>
      <c r="B120" s="21" t="str">
        <f>IFERROR(INDEX('Intermediate All Items'!$C$2:$C$215,MATCH(ROW()-ROW($A$1),'Intermediate All Items'!$A$2:$A$215,0)),"")</f>
        <v/>
      </c>
      <c r="C120" s="135" t="str">
        <f>IFERROR(INDEX('Intermediate All Items'!$D$2:$D$215,MATCH(ROW()-ROW($A$1),'Intermediate All Items'!$A$2:$A$215,0)),"")</f>
        <v/>
      </c>
      <c r="D120" s="129" t="str">
        <f>IFERROR(INDEX('Intermediate All Items'!$E$2:$E$215,MATCH(ROW()-ROW($A$1),'Intermediate All Items'!$A$2:$A$215,0)),"")</f>
        <v/>
      </c>
      <c r="E120" s="129" t="str">
        <f>IFERROR(INDEX('Intermediate All Items'!$F$2:$F$215,MATCH(ROW()-ROW($A$1),'Intermediate All Items'!$A$2:$A$215,0)),"")</f>
        <v/>
      </c>
      <c r="F120" s="129" t="str">
        <f>IFERROR(INDEX('Intermediate All Items'!$G$2:$G$215,MATCH(ROW()-ROW($A$1),'Intermediate All Items'!$A$2:$A$215,0)),"")</f>
        <v/>
      </c>
    </row>
    <row r="121" spans="1:6" x14ac:dyDescent="0.2">
      <c r="A121" s="134" t="str">
        <f>IFERROR(INDEX('Intermediate All Items'!$B$2:$B$215,MATCH(ROW()-ROW($A$1),'Intermediate All Items'!$A$2:$A$215,0)),"")</f>
        <v/>
      </c>
      <c r="B121" s="21" t="str">
        <f>IFERROR(INDEX('Intermediate All Items'!$C$2:$C$215,MATCH(ROW()-ROW($A$1),'Intermediate All Items'!$A$2:$A$215,0)),"")</f>
        <v/>
      </c>
      <c r="C121" s="135" t="str">
        <f>IFERROR(INDEX('Intermediate All Items'!$D$2:$D$215,MATCH(ROW()-ROW($A$1),'Intermediate All Items'!$A$2:$A$215,0)),"")</f>
        <v/>
      </c>
      <c r="D121" s="129" t="str">
        <f>IFERROR(INDEX('Intermediate All Items'!$E$2:$E$215,MATCH(ROW()-ROW($A$1),'Intermediate All Items'!$A$2:$A$215,0)),"")</f>
        <v/>
      </c>
      <c r="E121" s="129" t="str">
        <f>IFERROR(INDEX('Intermediate All Items'!$F$2:$F$215,MATCH(ROW()-ROW($A$1),'Intermediate All Items'!$A$2:$A$215,0)),"")</f>
        <v/>
      </c>
      <c r="F121" s="129" t="str">
        <f>IFERROR(INDEX('Intermediate All Items'!$G$2:$G$215,MATCH(ROW()-ROW($A$1),'Intermediate All Items'!$A$2:$A$215,0)),"")</f>
        <v/>
      </c>
    </row>
    <row r="122" spans="1:6" x14ac:dyDescent="0.2">
      <c r="A122" s="134" t="str">
        <f>IFERROR(INDEX('Intermediate All Items'!$B$2:$B$215,MATCH(ROW()-ROW($A$1),'Intermediate All Items'!$A$2:$A$215,0)),"")</f>
        <v/>
      </c>
      <c r="B122" s="21" t="str">
        <f>IFERROR(INDEX('Intermediate All Items'!$C$2:$C$215,MATCH(ROW()-ROW($A$1),'Intermediate All Items'!$A$2:$A$215,0)),"")</f>
        <v/>
      </c>
      <c r="C122" s="135" t="str">
        <f>IFERROR(INDEX('Intermediate All Items'!$D$2:$D$215,MATCH(ROW()-ROW($A$1),'Intermediate All Items'!$A$2:$A$215,0)),"")</f>
        <v/>
      </c>
      <c r="D122" s="129" t="str">
        <f>IFERROR(INDEX('Intermediate All Items'!$E$2:$E$215,MATCH(ROW()-ROW($A$1),'Intermediate All Items'!$A$2:$A$215,0)),"")</f>
        <v/>
      </c>
      <c r="E122" s="129" t="str">
        <f>IFERROR(INDEX('Intermediate All Items'!$F$2:$F$215,MATCH(ROW()-ROW($A$1),'Intermediate All Items'!$A$2:$A$215,0)),"")</f>
        <v/>
      </c>
      <c r="F122" s="129" t="str">
        <f>IFERROR(INDEX('Intermediate All Items'!$G$2:$G$215,MATCH(ROW()-ROW($A$1),'Intermediate All Items'!$A$2:$A$215,0)),"")</f>
        <v/>
      </c>
    </row>
    <row r="123" spans="1:6" x14ac:dyDescent="0.2">
      <c r="A123" s="134" t="str">
        <f>IFERROR(INDEX('Intermediate All Items'!$B$2:$B$215,MATCH(ROW()-ROW($A$1),'Intermediate All Items'!$A$2:$A$215,0)),"")</f>
        <v/>
      </c>
      <c r="B123" s="21" t="str">
        <f>IFERROR(INDEX('Intermediate All Items'!$C$2:$C$215,MATCH(ROW()-ROW($A$1),'Intermediate All Items'!$A$2:$A$215,0)),"")</f>
        <v/>
      </c>
      <c r="C123" s="135" t="str">
        <f>IFERROR(INDEX('Intermediate All Items'!$D$2:$D$215,MATCH(ROW()-ROW($A$1),'Intermediate All Items'!$A$2:$A$215,0)),"")</f>
        <v/>
      </c>
      <c r="D123" s="129" t="str">
        <f>IFERROR(INDEX('Intermediate All Items'!$E$2:$E$215,MATCH(ROW()-ROW($A$1),'Intermediate All Items'!$A$2:$A$215,0)),"")</f>
        <v/>
      </c>
      <c r="E123" s="129" t="str">
        <f>IFERROR(INDEX('Intermediate All Items'!$F$2:$F$215,MATCH(ROW()-ROW($A$1),'Intermediate All Items'!$A$2:$A$215,0)),"")</f>
        <v/>
      </c>
      <c r="F123" s="129" t="str">
        <f>IFERROR(INDEX('Intermediate All Items'!$G$2:$G$215,MATCH(ROW()-ROW($A$1),'Intermediate All Items'!$A$2:$A$215,0)),"")</f>
        <v/>
      </c>
    </row>
    <row r="124" spans="1:6" x14ac:dyDescent="0.2">
      <c r="A124" s="134" t="str">
        <f>IFERROR(INDEX('Intermediate All Items'!$B$2:$B$215,MATCH(ROW()-ROW($A$1),'Intermediate All Items'!$A$2:$A$215,0)),"")</f>
        <v/>
      </c>
      <c r="B124" s="21" t="str">
        <f>IFERROR(INDEX('Intermediate All Items'!$C$2:$C$215,MATCH(ROW()-ROW($A$1),'Intermediate All Items'!$A$2:$A$215,0)),"")</f>
        <v/>
      </c>
      <c r="C124" s="135" t="str">
        <f>IFERROR(INDEX('Intermediate All Items'!$D$2:$D$215,MATCH(ROW()-ROW($A$1),'Intermediate All Items'!$A$2:$A$215,0)),"")</f>
        <v/>
      </c>
      <c r="D124" s="129" t="str">
        <f>IFERROR(INDEX('Intermediate All Items'!$E$2:$E$215,MATCH(ROW()-ROW($A$1),'Intermediate All Items'!$A$2:$A$215,0)),"")</f>
        <v/>
      </c>
      <c r="E124" s="129" t="str">
        <f>IFERROR(INDEX('Intermediate All Items'!$F$2:$F$215,MATCH(ROW()-ROW($A$1),'Intermediate All Items'!$A$2:$A$215,0)),"")</f>
        <v/>
      </c>
      <c r="F124" s="129" t="str">
        <f>IFERROR(INDEX('Intermediate All Items'!$G$2:$G$215,MATCH(ROW()-ROW($A$1),'Intermediate All Items'!$A$2:$A$215,0)),"")</f>
        <v/>
      </c>
    </row>
    <row r="125" spans="1:6" x14ac:dyDescent="0.2">
      <c r="A125" s="134" t="str">
        <f>IFERROR(INDEX('Intermediate All Items'!$B$2:$B$215,MATCH(ROW()-ROW($A$1),'Intermediate All Items'!$A$2:$A$215,0)),"")</f>
        <v/>
      </c>
      <c r="B125" s="21" t="str">
        <f>IFERROR(INDEX('Intermediate All Items'!$C$2:$C$215,MATCH(ROW()-ROW($A$1),'Intermediate All Items'!$A$2:$A$215,0)),"")</f>
        <v/>
      </c>
      <c r="C125" s="135" t="str">
        <f>IFERROR(INDEX('Intermediate All Items'!$D$2:$D$215,MATCH(ROW()-ROW($A$1),'Intermediate All Items'!$A$2:$A$215,0)),"")</f>
        <v/>
      </c>
      <c r="D125" s="129" t="str">
        <f>IFERROR(INDEX('Intermediate All Items'!$E$2:$E$215,MATCH(ROW()-ROW($A$1),'Intermediate All Items'!$A$2:$A$215,0)),"")</f>
        <v/>
      </c>
      <c r="E125" s="129" t="str">
        <f>IFERROR(INDEX('Intermediate All Items'!$F$2:$F$215,MATCH(ROW()-ROW($A$1),'Intermediate All Items'!$A$2:$A$215,0)),"")</f>
        <v/>
      </c>
      <c r="F125" s="129" t="str">
        <f>IFERROR(INDEX('Intermediate All Items'!$G$2:$G$215,MATCH(ROW()-ROW($A$1),'Intermediate All Items'!$A$2:$A$215,0)),"")</f>
        <v/>
      </c>
    </row>
    <row r="126" spans="1:6" x14ac:dyDescent="0.2">
      <c r="A126" s="134" t="str">
        <f>IFERROR(INDEX('Intermediate All Items'!$B$2:$B$215,MATCH(ROW()-ROW($A$1),'Intermediate All Items'!$A$2:$A$215,0)),"")</f>
        <v/>
      </c>
      <c r="B126" s="21" t="str">
        <f>IFERROR(INDEX('Intermediate All Items'!$C$2:$C$215,MATCH(ROW()-ROW($A$1),'Intermediate All Items'!$A$2:$A$215,0)),"")</f>
        <v/>
      </c>
      <c r="C126" s="135" t="str">
        <f>IFERROR(INDEX('Intermediate All Items'!$D$2:$D$215,MATCH(ROW()-ROW($A$1),'Intermediate All Items'!$A$2:$A$215,0)),"")</f>
        <v/>
      </c>
      <c r="D126" s="129" t="str">
        <f>IFERROR(INDEX('Intermediate All Items'!$E$2:$E$215,MATCH(ROW()-ROW($A$1),'Intermediate All Items'!$A$2:$A$215,0)),"")</f>
        <v/>
      </c>
      <c r="E126" s="129" t="str">
        <f>IFERROR(INDEX('Intermediate All Items'!$F$2:$F$215,MATCH(ROW()-ROW($A$1),'Intermediate All Items'!$A$2:$A$215,0)),"")</f>
        <v/>
      </c>
      <c r="F126" s="129" t="str">
        <f>IFERROR(INDEX('Intermediate All Items'!$G$2:$G$215,MATCH(ROW()-ROW($A$1),'Intermediate All Items'!$A$2:$A$215,0)),"")</f>
        <v/>
      </c>
    </row>
    <row r="127" spans="1:6" x14ac:dyDescent="0.2">
      <c r="A127" s="134" t="str">
        <f>IFERROR(INDEX('Intermediate All Items'!$B$2:$B$215,MATCH(ROW()-ROW($A$1),'Intermediate All Items'!$A$2:$A$215,0)),"")</f>
        <v/>
      </c>
      <c r="B127" s="21" t="str">
        <f>IFERROR(INDEX('Intermediate All Items'!$C$2:$C$215,MATCH(ROW()-ROW($A$1),'Intermediate All Items'!$A$2:$A$215,0)),"")</f>
        <v/>
      </c>
      <c r="C127" s="135" t="str">
        <f>IFERROR(INDEX('Intermediate All Items'!$D$2:$D$215,MATCH(ROW()-ROW($A$1),'Intermediate All Items'!$A$2:$A$215,0)),"")</f>
        <v/>
      </c>
      <c r="D127" s="129" t="str">
        <f>IFERROR(INDEX('Intermediate All Items'!$E$2:$E$215,MATCH(ROW()-ROW($A$1),'Intermediate All Items'!$A$2:$A$215,0)),"")</f>
        <v/>
      </c>
      <c r="E127" s="129" t="str">
        <f>IFERROR(INDEX('Intermediate All Items'!$F$2:$F$215,MATCH(ROW()-ROW($A$1),'Intermediate All Items'!$A$2:$A$215,0)),"")</f>
        <v/>
      </c>
      <c r="F127" s="129" t="str">
        <f>IFERROR(INDEX('Intermediate All Items'!$G$2:$G$215,MATCH(ROW()-ROW($A$1),'Intermediate All Items'!$A$2:$A$215,0)),"")</f>
        <v/>
      </c>
    </row>
    <row r="128" spans="1:6" x14ac:dyDescent="0.2">
      <c r="A128" s="134" t="str">
        <f>IFERROR(INDEX('Intermediate All Items'!$B$2:$B$215,MATCH(ROW()-ROW($A$1),'Intermediate All Items'!$A$2:$A$215,0)),"")</f>
        <v/>
      </c>
      <c r="B128" s="21" t="str">
        <f>IFERROR(INDEX('Intermediate All Items'!$C$2:$C$215,MATCH(ROW()-ROW($A$1),'Intermediate All Items'!$A$2:$A$215,0)),"")</f>
        <v/>
      </c>
      <c r="C128" s="135" t="str">
        <f>IFERROR(INDEX('Intermediate All Items'!$D$2:$D$215,MATCH(ROW()-ROW($A$1),'Intermediate All Items'!$A$2:$A$215,0)),"")</f>
        <v/>
      </c>
      <c r="D128" s="129" t="str">
        <f>IFERROR(INDEX('Intermediate All Items'!$E$2:$E$215,MATCH(ROW()-ROW($A$1),'Intermediate All Items'!$A$2:$A$215,0)),"")</f>
        <v/>
      </c>
      <c r="E128" s="129" t="str">
        <f>IFERROR(INDEX('Intermediate All Items'!$F$2:$F$215,MATCH(ROW()-ROW($A$1),'Intermediate All Items'!$A$2:$A$215,0)),"")</f>
        <v/>
      </c>
      <c r="F128" s="129" t="str">
        <f>IFERROR(INDEX('Intermediate All Items'!$G$2:$G$215,MATCH(ROW()-ROW($A$1),'Intermediate All Items'!$A$2:$A$215,0)),"")</f>
        <v/>
      </c>
    </row>
    <row r="129" spans="1:6" x14ac:dyDescent="0.2">
      <c r="A129" s="134" t="str">
        <f>IFERROR(INDEX('Intermediate All Items'!$B$2:$B$215,MATCH(ROW()-ROW($A$1),'Intermediate All Items'!$A$2:$A$215,0)),"")</f>
        <v/>
      </c>
      <c r="B129" s="21" t="str">
        <f>IFERROR(INDEX('Intermediate All Items'!$C$2:$C$215,MATCH(ROW()-ROW($A$1),'Intermediate All Items'!$A$2:$A$215,0)),"")</f>
        <v/>
      </c>
      <c r="C129" s="135" t="str">
        <f>IFERROR(INDEX('Intermediate All Items'!$D$2:$D$215,MATCH(ROW()-ROW($A$1),'Intermediate All Items'!$A$2:$A$215,0)),"")</f>
        <v/>
      </c>
      <c r="D129" s="129" t="str">
        <f>IFERROR(INDEX('Intermediate All Items'!$E$2:$E$215,MATCH(ROW()-ROW($A$1),'Intermediate All Items'!$A$2:$A$215,0)),"")</f>
        <v/>
      </c>
      <c r="E129" s="129" t="str">
        <f>IFERROR(INDEX('Intermediate All Items'!$F$2:$F$215,MATCH(ROW()-ROW($A$1),'Intermediate All Items'!$A$2:$A$215,0)),"")</f>
        <v/>
      </c>
      <c r="F129" s="129" t="str">
        <f>IFERROR(INDEX('Intermediate All Items'!$G$2:$G$215,MATCH(ROW()-ROW($A$1),'Intermediate All Items'!$A$2:$A$215,0)),"")</f>
        <v/>
      </c>
    </row>
    <row r="130" spans="1:6" x14ac:dyDescent="0.2">
      <c r="A130" s="134" t="str">
        <f>IFERROR(INDEX('Intermediate All Items'!$B$2:$B$215,MATCH(ROW()-ROW($A$1),'Intermediate All Items'!$A$2:$A$215,0)),"")</f>
        <v/>
      </c>
      <c r="B130" s="21" t="str">
        <f>IFERROR(INDEX('Intermediate All Items'!$C$2:$C$215,MATCH(ROW()-ROW($A$1),'Intermediate All Items'!$A$2:$A$215,0)),"")</f>
        <v/>
      </c>
      <c r="C130" s="135" t="str">
        <f>IFERROR(INDEX('Intermediate All Items'!$D$2:$D$215,MATCH(ROW()-ROW($A$1),'Intermediate All Items'!$A$2:$A$215,0)),"")</f>
        <v/>
      </c>
      <c r="D130" s="129" t="str">
        <f>IFERROR(INDEX('Intermediate All Items'!$E$2:$E$215,MATCH(ROW()-ROW($A$1),'Intermediate All Items'!$A$2:$A$215,0)),"")</f>
        <v/>
      </c>
      <c r="E130" s="129" t="str">
        <f>IFERROR(INDEX('Intermediate All Items'!$F$2:$F$215,MATCH(ROW()-ROW($A$1),'Intermediate All Items'!$A$2:$A$215,0)),"")</f>
        <v/>
      </c>
      <c r="F130" s="129" t="str">
        <f>IFERROR(INDEX('Intermediate All Items'!$G$2:$G$215,MATCH(ROW()-ROW($A$1),'Intermediate All Items'!$A$2:$A$215,0)),"")</f>
        <v/>
      </c>
    </row>
    <row r="131" spans="1:6" x14ac:dyDescent="0.2">
      <c r="A131" s="134" t="str">
        <f>IFERROR(INDEX('Intermediate All Items'!$B$2:$B$215,MATCH(ROW()-ROW($A$1),'Intermediate All Items'!$A$2:$A$215,0)),"")</f>
        <v/>
      </c>
      <c r="B131" s="21" t="str">
        <f>IFERROR(INDEX('Intermediate All Items'!$C$2:$C$215,MATCH(ROW()-ROW($A$1),'Intermediate All Items'!$A$2:$A$215,0)),"")</f>
        <v/>
      </c>
      <c r="C131" s="135" t="str">
        <f>IFERROR(INDEX('Intermediate All Items'!$D$2:$D$215,MATCH(ROW()-ROW($A$1),'Intermediate All Items'!$A$2:$A$215,0)),"")</f>
        <v/>
      </c>
      <c r="D131" s="129" t="str">
        <f>IFERROR(INDEX('Intermediate All Items'!$E$2:$E$215,MATCH(ROW()-ROW($A$1),'Intermediate All Items'!$A$2:$A$215,0)),"")</f>
        <v/>
      </c>
      <c r="E131" s="129" t="str">
        <f>IFERROR(INDEX('Intermediate All Items'!$F$2:$F$215,MATCH(ROW()-ROW($A$1),'Intermediate All Items'!$A$2:$A$215,0)),"")</f>
        <v/>
      </c>
      <c r="F131" s="129" t="str">
        <f>IFERROR(INDEX('Intermediate All Items'!$G$2:$G$215,MATCH(ROW()-ROW($A$1),'Intermediate All Items'!$A$2:$A$215,0)),"")</f>
        <v/>
      </c>
    </row>
    <row r="132" spans="1:6" x14ac:dyDescent="0.2">
      <c r="A132" s="134" t="str">
        <f>IFERROR(INDEX('Intermediate All Items'!$B$2:$B$215,MATCH(ROW()-ROW($A$1),'Intermediate All Items'!$A$2:$A$215,0)),"")</f>
        <v/>
      </c>
      <c r="B132" s="21" t="str">
        <f>IFERROR(INDEX('Intermediate All Items'!$C$2:$C$215,MATCH(ROW()-ROW($A$1),'Intermediate All Items'!$A$2:$A$215,0)),"")</f>
        <v/>
      </c>
      <c r="C132" s="135" t="str">
        <f>IFERROR(INDEX('Intermediate All Items'!$D$2:$D$215,MATCH(ROW()-ROW($A$1),'Intermediate All Items'!$A$2:$A$215,0)),"")</f>
        <v/>
      </c>
      <c r="D132" s="129" t="str">
        <f>IFERROR(INDEX('Intermediate All Items'!$E$2:$E$215,MATCH(ROW()-ROW($A$1),'Intermediate All Items'!$A$2:$A$215,0)),"")</f>
        <v/>
      </c>
      <c r="E132" s="129" t="str">
        <f>IFERROR(INDEX('Intermediate All Items'!$F$2:$F$215,MATCH(ROW()-ROW($A$1),'Intermediate All Items'!$A$2:$A$215,0)),"")</f>
        <v/>
      </c>
      <c r="F132" s="129" t="str">
        <f>IFERROR(INDEX('Intermediate All Items'!$G$2:$G$215,MATCH(ROW()-ROW($A$1),'Intermediate All Items'!$A$2:$A$215,0)),"")</f>
        <v/>
      </c>
    </row>
    <row r="133" spans="1:6" x14ac:dyDescent="0.2">
      <c r="A133" s="134" t="str">
        <f>IFERROR(INDEX('Intermediate All Items'!$B$2:$B$215,MATCH(ROW()-ROW($A$1),'Intermediate All Items'!$A$2:$A$215,0)),"")</f>
        <v/>
      </c>
      <c r="B133" s="21" t="str">
        <f>IFERROR(INDEX('Intermediate All Items'!$C$2:$C$215,MATCH(ROW()-ROW($A$1),'Intermediate All Items'!$A$2:$A$215,0)),"")</f>
        <v/>
      </c>
      <c r="C133" s="135" t="str">
        <f>IFERROR(INDEX('Intermediate All Items'!$D$2:$D$215,MATCH(ROW()-ROW($A$1),'Intermediate All Items'!$A$2:$A$215,0)),"")</f>
        <v/>
      </c>
      <c r="D133" s="129" t="str">
        <f>IFERROR(INDEX('Intermediate All Items'!$E$2:$E$215,MATCH(ROW()-ROW($A$1),'Intermediate All Items'!$A$2:$A$215,0)),"")</f>
        <v/>
      </c>
      <c r="E133" s="129" t="str">
        <f>IFERROR(INDEX('Intermediate All Items'!$F$2:$F$215,MATCH(ROW()-ROW($A$1),'Intermediate All Items'!$A$2:$A$215,0)),"")</f>
        <v/>
      </c>
      <c r="F133" s="129" t="str">
        <f>IFERROR(INDEX('Intermediate All Items'!$G$2:$G$215,MATCH(ROW()-ROW($A$1),'Intermediate All Items'!$A$2:$A$215,0)),"")</f>
        <v/>
      </c>
    </row>
    <row r="134" spans="1:6" x14ac:dyDescent="0.2">
      <c r="A134" s="134" t="str">
        <f>IFERROR(INDEX('Intermediate All Items'!$B$2:$B$215,MATCH(ROW()-ROW($A$1),'Intermediate All Items'!$A$2:$A$215,0)),"")</f>
        <v/>
      </c>
      <c r="B134" s="21" t="str">
        <f>IFERROR(INDEX('Intermediate All Items'!$C$2:$C$215,MATCH(ROW()-ROW($A$1),'Intermediate All Items'!$A$2:$A$215,0)),"")</f>
        <v/>
      </c>
      <c r="C134" s="135" t="str">
        <f>IFERROR(INDEX('Intermediate All Items'!$D$2:$D$215,MATCH(ROW()-ROW($A$1),'Intermediate All Items'!$A$2:$A$215,0)),"")</f>
        <v/>
      </c>
      <c r="D134" s="129" t="str">
        <f>IFERROR(INDEX('Intermediate All Items'!$E$2:$E$215,MATCH(ROW()-ROW($A$1),'Intermediate All Items'!$A$2:$A$215,0)),"")</f>
        <v/>
      </c>
      <c r="E134" s="129" t="str">
        <f>IFERROR(INDEX('Intermediate All Items'!$F$2:$F$215,MATCH(ROW()-ROW($A$1),'Intermediate All Items'!$A$2:$A$215,0)),"")</f>
        <v/>
      </c>
      <c r="F134" s="129" t="str">
        <f>IFERROR(INDEX('Intermediate All Items'!$G$2:$G$215,MATCH(ROW()-ROW($A$1),'Intermediate All Items'!$A$2:$A$215,0)),"")</f>
        <v/>
      </c>
    </row>
    <row r="135" spans="1:6" x14ac:dyDescent="0.2">
      <c r="A135" s="134" t="str">
        <f>IFERROR(INDEX('Intermediate All Items'!$B$2:$B$215,MATCH(ROW()-ROW($A$1),'Intermediate All Items'!$A$2:$A$215,0)),"")</f>
        <v/>
      </c>
      <c r="B135" s="21" t="str">
        <f>IFERROR(INDEX('Intermediate All Items'!$C$2:$C$215,MATCH(ROW()-ROW($A$1),'Intermediate All Items'!$A$2:$A$215,0)),"")</f>
        <v/>
      </c>
      <c r="C135" s="135" t="str">
        <f>IFERROR(INDEX('Intermediate All Items'!$D$2:$D$215,MATCH(ROW()-ROW($A$1),'Intermediate All Items'!$A$2:$A$215,0)),"")</f>
        <v/>
      </c>
      <c r="D135" s="129" t="str">
        <f>IFERROR(INDEX('Intermediate All Items'!$E$2:$E$215,MATCH(ROW()-ROW($A$1),'Intermediate All Items'!$A$2:$A$215,0)),"")</f>
        <v/>
      </c>
      <c r="E135" s="129" t="str">
        <f>IFERROR(INDEX('Intermediate All Items'!$F$2:$F$215,MATCH(ROW()-ROW($A$1),'Intermediate All Items'!$A$2:$A$215,0)),"")</f>
        <v/>
      </c>
      <c r="F135" s="129" t="str">
        <f>IFERROR(INDEX('Intermediate All Items'!$G$2:$G$215,MATCH(ROW()-ROW($A$1),'Intermediate All Items'!$A$2:$A$215,0)),"")</f>
        <v/>
      </c>
    </row>
    <row r="136" spans="1:6" x14ac:dyDescent="0.2">
      <c r="A136" s="134" t="str">
        <f>IFERROR(INDEX('Intermediate All Items'!$B$2:$B$215,MATCH(ROW()-ROW($A$1),'Intermediate All Items'!$A$2:$A$215,0)),"")</f>
        <v/>
      </c>
      <c r="B136" s="21" t="str">
        <f>IFERROR(INDEX('Intermediate All Items'!$C$2:$C$215,MATCH(ROW()-ROW($A$1),'Intermediate All Items'!$A$2:$A$215,0)),"")</f>
        <v/>
      </c>
      <c r="C136" s="135" t="str">
        <f>IFERROR(INDEX('Intermediate All Items'!$D$2:$D$215,MATCH(ROW()-ROW($A$1),'Intermediate All Items'!$A$2:$A$215,0)),"")</f>
        <v/>
      </c>
      <c r="D136" s="129" t="str">
        <f>IFERROR(INDEX('Intermediate All Items'!$E$2:$E$215,MATCH(ROW()-ROW($A$1),'Intermediate All Items'!$A$2:$A$215,0)),"")</f>
        <v/>
      </c>
      <c r="E136" s="129" t="str">
        <f>IFERROR(INDEX('Intermediate All Items'!$F$2:$F$215,MATCH(ROW()-ROW($A$1),'Intermediate All Items'!$A$2:$A$215,0)),"")</f>
        <v/>
      </c>
      <c r="F136" s="129" t="str">
        <f>IFERROR(INDEX('Intermediate All Items'!$G$2:$G$215,MATCH(ROW()-ROW($A$1),'Intermediate All Items'!$A$2:$A$215,0)),"")</f>
        <v/>
      </c>
    </row>
    <row r="137" spans="1:6" x14ac:dyDescent="0.2">
      <c r="A137" s="134" t="str">
        <f>IFERROR(INDEX('Intermediate All Items'!$B$2:$B$215,MATCH(ROW()-ROW($A$1),'Intermediate All Items'!$A$2:$A$215,0)),"")</f>
        <v/>
      </c>
      <c r="B137" s="21" t="str">
        <f>IFERROR(INDEX('Intermediate All Items'!$C$2:$C$215,MATCH(ROW()-ROW($A$1),'Intermediate All Items'!$A$2:$A$215,0)),"")</f>
        <v/>
      </c>
      <c r="C137" s="135" t="str">
        <f>IFERROR(INDEX('Intermediate All Items'!$D$2:$D$215,MATCH(ROW()-ROW($A$1),'Intermediate All Items'!$A$2:$A$215,0)),"")</f>
        <v/>
      </c>
      <c r="D137" s="129" t="str">
        <f>IFERROR(INDEX('Intermediate All Items'!$E$2:$E$215,MATCH(ROW()-ROW($A$1),'Intermediate All Items'!$A$2:$A$215,0)),"")</f>
        <v/>
      </c>
      <c r="E137" s="129" t="str">
        <f>IFERROR(INDEX('Intermediate All Items'!$F$2:$F$215,MATCH(ROW()-ROW($A$1),'Intermediate All Items'!$A$2:$A$215,0)),"")</f>
        <v/>
      </c>
      <c r="F137" s="129" t="str">
        <f>IFERROR(INDEX('Intermediate All Items'!$G$2:$G$215,MATCH(ROW()-ROW($A$1),'Intermediate All Items'!$A$2:$A$215,0)),"")</f>
        <v/>
      </c>
    </row>
    <row r="138" spans="1:6" x14ac:dyDescent="0.2">
      <c r="A138" s="134" t="str">
        <f>IFERROR(INDEX('Intermediate All Items'!$B$2:$B$215,MATCH(ROW()-ROW($A$1),'Intermediate All Items'!$A$2:$A$215,0)),"")</f>
        <v/>
      </c>
      <c r="B138" s="21" t="str">
        <f>IFERROR(INDEX('Intermediate All Items'!$C$2:$C$215,MATCH(ROW()-ROW($A$1),'Intermediate All Items'!$A$2:$A$215,0)),"")</f>
        <v/>
      </c>
      <c r="C138" s="135" t="str">
        <f>IFERROR(INDEX('Intermediate All Items'!$D$2:$D$215,MATCH(ROW()-ROW($A$1),'Intermediate All Items'!$A$2:$A$215,0)),"")</f>
        <v/>
      </c>
      <c r="D138" s="129" t="str">
        <f>IFERROR(INDEX('Intermediate All Items'!$E$2:$E$215,MATCH(ROW()-ROW($A$1),'Intermediate All Items'!$A$2:$A$215,0)),"")</f>
        <v/>
      </c>
      <c r="E138" s="129" t="str">
        <f>IFERROR(INDEX('Intermediate All Items'!$F$2:$F$215,MATCH(ROW()-ROW($A$1),'Intermediate All Items'!$A$2:$A$215,0)),"")</f>
        <v/>
      </c>
      <c r="F138" s="129" t="str">
        <f>IFERROR(INDEX('Intermediate All Items'!$G$2:$G$215,MATCH(ROW()-ROW($A$1),'Intermediate All Items'!$A$2:$A$215,0)),"")</f>
        <v/>
      </c>
    </row>
    <row r="139" spans="1:6" x14ac:dyDescent="0.2">
      <c r="A139" s="134" t="str">
        <f>IFERROR(INDEX('Intermediate All Items'!$B$2:$B$215,MATCH(ROW()-ROW($A$1),'Intermediate All Items'!$A$2:$A$215,0)),"")</f>
        <v/>
      </c>
      <c r="B139" s="21" t="str">
        <f>IFERROR(INDEX('Intermediate All Items'!$C$2:$C$215,MATCH(ROW()-ROW($A$1),'Intermediate All Items'!$A$2:$A$215,0)),"")</f>
        <v/>
      </c>
      <c r="C139" s="135" t="str">
        <f>IFERROR(INDEX('Intermediate All Items'!$D$2:$D$215,MATCH(ROW()-ROW($A$1),'Intermediate All Items'!$A$2:$A$215,0)),"")</f>
        <v/>
      </c>
      <c r="D139" s="129" t="str">
        <f>IFERROR(INDEX('Intermediate All Items'!$E$2:$E$215,MATCH(ROW()-ROW($A$1),'Intermediate All Items'!$A$2:$A$215,0)),"")</f>
        <v/>
      </c>
      <c r="E139" s="129" t="str">
        <f>IFERROR(INDEX('Intermediate All Items'!$F$2:$F$215,MATCH(ROW()-ROW($A$1),'Intermediate All Items'!$A$2:$A$215,0)),"")</f>
        <v/>
      </c>
      <c r="F139" s="129" t="str">
        <f>IFERROR(INDEX('Intermediate All Items'!$G$2:$G$215,MATCH(ROW()-ROW($A$1),'Intermediate All Items'!$A$2:$A$215,0)),"")</f>
        <v/>
      </c>
    </row>
    <row r="140" spans="1:6" x14ac:dyDescent="0.2">
      <c r="A140" s="134" t="str">
        <f>IFERROR(INDEX('Intermediate All Items'!$B$2:$B$215,MATCH(ROW()-ROW($A$1),'Intermediate All Items'!$A$2:$A$215,0)),"")</f>
        <v/>
      </c>
      <c r="B140" s="21" t="str">
        <f>IFERROR(INDEX('Intermediate All Items'!$C$2:$C$215,MATCH(ROW()-ROW($A$1),'Intermediate All Items'!$A$2:$A$215,0)),"")</f>
        <v/>
      </c>
      <c r="C140" s="135" t="str">
        <f>IFERROR(INDEX('Intermediate All Items'!$D$2:$D$215,MATCH(ROW()-ROW($A$1),'Intermediate All Items'!$A$2:$A$215,0)),"")</f>
        <v/>
      </c>
      <c r="D140" s="129" t="str">
        <f>IFERROR(INDEX('Intermediate All Items'!$E$2:$E$215,MATCH(ROW()-ROW($A$1),'Intermediate All Items'!$A$2:$A$215,0)),"")</f>
        <v/>
      </c>
      <c r="E140" s="129" t="str">
        <f>IFERROR(INDEX('Intermediate All Items'!$F$2:$F$215,MATCH(ROW()-ROW($A$1),'Intermediate All Items'!$A$2:$A$215,0)),"")</f>
        <v/>
      </c>
      <c r="F140" s="129" t="str">
        <f>IFERROR(INDEX('Intermediate All Items'!$G$2:$G$215,MATCH(ROW()-ROW($A$1),'Intermediate All Items'!$A$2:$A$215,0)),"")</f>
        <v/>
      </c>
    </row>
    <row r="141" spans="1:6" x14ac:dyDescent="0.2">
      <c r="A141" s="134" t="str">
        <f>IFERROR(INDEX('Intermediate All Items'!$B$2:$B$215,MATCH(ROW()-ROW($A$1),'Intermediate All Items'!$A$2:$A$215,0)),"")</f>
        <v/>
      </c>
      <c r="B141" s="21" t="str">
        <f>IFERROR(INDEX('Intermediate All Items'!$C$2:$C$215,MATCH(ROW()-ROW($A$1),'Intermediate All Items'!$A$2:$A$215,0)),"")</f>
        <v/>
      </c>
      <c r="C141" s="135" t="str">
        <f>IFERROR(INDEX('Intermediate All Items'!$D$2:$D$215,MATCH(ROW()-ROW($A$1),'Intermediate All Items'!$A$2:$A$215,0)),"")</f>
        <v/>
      </c>
      <c r="D141" s="129" t="str">
        <f>IFERROR(INDEX('Intermediate All Items'!$E$2:$E$215,MATCH(ROW()-ROW($A$1),'Intermediate All Items'!$A$2:$A$215,0)),"")</f>
        <v/>
      </c>
      <c r="E141" s="129" t="str">
        <f>IFERROR(INDEX('Intermediate All Items'!$F$2:$F$215,MATCH(ROW()-ROW($A$1),'Intermediate All Items'!$A$2:$A$215,0)),"")</f>
        <v/>
      </c>
      <c r="F141" s="129" t="str">
        <f>IFERROR(INDEX('Intermediate All Items'!$G$2:$G$215,MATCH(ROW()-ROW($A$1),'Intermediate All Items'!$A$2:$A$215,0)),"")</f>
        <v/>
      </c>
    </row>
    <row r="142" spans="1:6" x14ac:dyDescent="0.2">
      <c r="A142" s="134" t="str">
        <f>IFERROR(INDEX('Intermediate All Items'!$B$2:$B$215,MATCH(ROW()-ROW($A$1),'Intermediate All Items'!$A$2:$A$215,0)),"")</f>
        <v/>
      </c>
      <c r="B142" s="21" t="str">
        <f>IFERROR(INDEX('Intermediate All Items'!$C$2:$C$215,MATCH(ROW()-ROW($A$1),'Intermediate All Items'!$A$2:$A$215,0)),"")</f>
        <v/>
      </c>
      <c r="C142" s="135" t="str">
        <f>IFERROR(INDEX('Intermediate All Items'!$D$2:$D$215,MATCH(ROW()-ROW($A$1),'Intermediate All Items'!$A$2:$A$215,0)),"")</f>
        <v/>
      </c>
      <c r="D142" s="129" t="str">
        <f>IFERROR(INDEX('Intermediate All Items'!$E$2:$E$215,MATCH(ROW()-ROW($A$1),'Intermediate All Items'!$A$2:$A$215,0)),"")</f>
        <v/>
      </c>
      <c r="E142" s="129" t="str">
        <f>IFERROR(INDEX('Intermediate All Items'!$F$2:$F$215,MATCH(ROW()-ROW($A$1),'Intermediate All Items'!$A$2:$A$215,0)),"")</f>
        <v/>
      </c>
      <c r="F142" s="129" t="str">
        <f>IFERROR(INDEX('Intermediate All Items'!$G$2:$G$215,MATCH(ROW()-ROW($A$1),'Intermediate All Items'!$A$2:$A$215,0)),"")</f>
        <v/>
      </c>
    </row>
    <row r="143" spans="1:6" x14ac:dyDescent="0.2">
      <c r="A143" s="134" t="str">
        <f>IFERROR(INDEX('Intermediate All Items'!$B$2:$B$215,MATCH(ROW()-ROW($A$1),'Intermediate All Items'!$A$2:$A$215,0)),"")</f>
        <v/>
      </c>
      <c r="B143" s="21" t="str">
        <f>IFERROR(INDEX('Intermediate All Items'!$C$2:$C$215,MATCH(ROW()-ROW($A$1),'Intermediate All Items'!$A$2:$A$215,0)),"")</f>
        <v/>
      </c>
      <c r="C143" s="135" t="str">
        <f>IFERROR(INDEX('Intermediate All Items'!$D$2:$D$215,MATCH(ROW()-ROW($A$1),'Intermediate All Items'!$A$2:$A$215,0)),"")</f>
        <v/>
      </c>
      <c r="D143" s="129" t="str">
        <f>IFERROR(INDEX('Intermediate All Items'!$E$2:$E$215,MATCH(ROW()-ROW($A$1),'Intermediate All Items'!$A$2:$A$215,0)),"")</f>
        <v/>
      </c>
      <c r="E143" s="129" t="str">
        <f>IFERROR(INDEX('Intermediate All Items'!$F$2:$F$215,MATCH(ROW()-ROW($A$1),'Intermediate All Items'!$A$2:$A$215,0)),"")</f>
        <v/>
      </c>
      <c r="F143" s="129" t="str">
        <f>IFERROR(INDEX('Intermediate All Items'!$G$2:$G$215,MATCH(ROW()-ROW($A$1),'Intermediate All Items'!$A$2:$A$215,0)),"")</f>
        <v/>
      </c>
    </row>
    <row r="144" spans="1:6" x14ac:dyDescent="0.2">
      <c r="A144" s="134" t="str">
        <f>IFERROR(INDEX('Intermediate All Items'!$B$2:$B$215,MATCH(ROW()-ROW($A$1),'Intermediate All Items'!$A$2:$A$215,0)),"")</f>
        <v/>
      </c>
      <c r="B144" s="21" t="str">
        <f>IFERROR(INDEX('Intermediate All Items'!$C$2:$C$215,MATCH(ROW()-ROW($A$1),'Intermediate All Items'!$A$2:$A$215,0)),"")</f>
        <v/>
      </c>
      <c r="C144" s="135" t="str">
        <f>IFERROR(INDEX('Intermediate All Items'!$D$2:$D$215,MATCH(ROW()-ROW($A$1),'Intermediate All Items'!$A$2:$A$215,0)),"")</f>
        <v/>
      </c>
      <c r="D144" s="129" t="str">
        <f>IFERROR(INDEX('Intermediate All Items'!$E$2:$E$215,MATCH(ROW()-ROW($A$1),'Intermediate All Items'!$A$2:$A$215,0)),"")</f>
        <v/>
      </c>
      <c r="E144" s="129" t="str">
        <f>IFERROR(INDEX('Intermediate All Items'!$F$2:$F$215,MATCH(ROW()-ROW($A$1),'Intermediate All Items'!$A$2:$A$215,0)),"")</f>
        <v/>
      </c>
      <c r="F144" s="129" t="str">
        <f>IFERROR(INDEX('Intermediate All Items'!$G$2:$G$215,MATCH(ROW()-ROW($A$1),'Intermediate All Items'!$A$2:$A$215,0)),"")</f>
        <v/>
      </c>
    </row>
    <row r="145" spans="1:6" x14ac:dyDescent="0.2">
      <c r="A145" s="134" t="str">
        <f>IFERROR(INDEX('Intermediate All Items'!$B$2:$B$215,MATCH(ROW()-ROW($A$1),'Intermediate All Items'!$A$2:$A$215,0)),"")</f>
        <v/>
      </c>
      <c r="B145" s="21" t="str">
        <f>IFERROR(INDEX('Intermediate All Items'!$C$2:$C$215,MATCH(ROW()-ROW($A$1),'Intermediate All Items'!$A$2:$A$215,0)),"")</f>
        <v/>
      </c>
      <c r="C145" s="135" t="str">
        <f>IFERROR(INDEX('Intermediate All Items'!$D$2:$D$215,MATCH(ROW()-ROW($A$1),'Intermediate All Items'!$A$2:$A$215,0)),"")</f>
        <v/>
      </c>
      <c r="D145" s="129" t="str">
        <f>IFERROR(INDEX('Intermediate All Items'!$E$2:$E$215,MATCH(ROW()-ROW($A$1),'Intermediate All Items'!$A$2:$A$215,0)),"")</f>
        <v/>
      </c>
      <c r="E145" s="129" t="str">
        <f>IFERROR(INDEX('Intermediate All Items'!$F$2:$F$215,MATCH(ROW()-ROW($A$1),'Intermediate All Items'!$A$2:$A$215,0)),"")</f>
        <v/>
      </c>
      <c r="F145" s="129" t="str">
        <f>IFERROR(INDEX('Intermediate All Items'!$G$2:$G$215,MATCH(ROW()-ROW($A$1),'Intermediate All Items'!$A$2:$A$215,0)),"")</f>
        <v/>
      </c>
    </row>
    <row r="146" spans="1:6" x14ac:dyDescent="0.2">
      <c r="A146" s="134" t="str">
        <f>IFERROR(INDEX('Intermediate All Items'!$B$2:$B$215,MATCH(ROW()-ROW($A$1),'Intermediate All Items'!$A$2:$A$215,0)),"")</f>
        <v/>
      </c>
      <c r="B146" s="21" t="str">
        <f>IFERROR(INDEX('Intermediate All Items'!$C$2:$C$215,MATCH(ROW()-ROW($A$1),'Intermediate All Items'!$A$2:$A$215,0)),"")</f>
        <v/>
      </c>
      <c r="C146" s="135" t="str">
        <f>IFERROR(INDEX('Intermediate All Items'!$D$2:$D$215,MATCH(ROW()-ROW($A$1),'Intermediate All Items'!$A$2:$A$215,0)),"")</f>
        <v/>
      </c>
      <c r="D146" s="129" t="str">
        <f>IFERROR(INDEX('Intermediate All Items'!$E$2:$E$215,MATCH(ROW()-ROW($A$1),'Intermediate All Items'!$A$2:$A$215,0)),"")</f>
        <v/>
      </c>
      <c r="E146" s="129" t="str">
        <f>IFERROR(INDEX('Intermediate All Items'!$F$2:$F$215,MATCH(ROW()-ROW($A$1),'Intermediate All Items'!$A$2:$A$215,0)),"")</f>
        <v/>
      </c>
      <c r="F146" s="129" t="str">
        <f>IFERROR(INDEX('Intermediate All Items'!$G$2:$G$215,MATCH(ROW()-ROW($A$1),'Intermediate All Items'!$A$2:$A$215,0)),"")</f>
        <v/>
      </c>
    </row>
    <row r="147" spans="1:6" x14ac:dyDescent="0.2">
      <c r="A147" s="134" t="str">
        <f>IFERROR(INDEX('Intermediate All Items'!$B$2:$B$215,MATCH(ROW()-ROW($A$1),'Intermediate All Items'!$A$2:$A$215,0)),"")</f>
        <v/>
      </c>
      <c r="B147" s="21" t="str">
        <f>IFERROR(INDEX('Intermediate All Items'!$C$2:$C$215,MATCH(ROW()-ROW($A$1),'Intermediate All Items'!$A$2:$A$215,0)),"")</f>
        <v/>
      </c>
      <c r="C147" s="135" t="str">
        <f>IFERROR(INDEX('Intermediate All Items'!$D$2:$D$215,MATCH(ROW()-ROW($A$1),'Intermediate All Items'!$A$2:$A$215,0)),"")</f>
        <v/>
      </c>
      <c r="D147" s="129" t="str">
        <f>IFERROR(INDEX('Intermediate All Items'!$E$2:$E$215,MATCH(ROW()-ROW($A$1),'Intermediate All Items'!$A$2:$A$215,0)),"")</f>
        <v/>
      </c>
      <c r="E147" s="129" t="str">
        <f>IFERROR(INDEX('Intermediate All Items'!$F$2:$F$215,MATCH(ROW()-ROW($A$1),'Intermediate All Items'!$A$2:$A$215,0)),"")</f>
        <v/>
      </c>
      <c r="F147" s="129" t="str">
        <f>IFERROR(INDEX('Intermediate All Items'!$G$2:$G$215,MATCH(ROW()-ROW($A$1),'Intermediate All Items'!$A$2:$A$215,0)),"")</f>
        <v/>
      </c>
    </row>
    <row r="148" spans="1:6" x14ac:dyDescent="0.2">
      <c r="A148" s="134" t="str">
        <f>IFERROR(INDEX('Intermediate All Items'!$B$2:$B$215,MATCH(ROW()-ROW($A$1),'Intermediate All Items'!$A$2:$A$215,0)),"")</f>
        <v/>
      </c>
      <c r="B148" s="21" t="str">
        <f>IFERROR(INDEX('Intermediate All Items'!$C$2:$C$215,MATCH(ROW()-ROW($A$1),'Intermediate All Items'!$A$2:$A$215,0)),"")</f>
        <v/>
      </c>
      <c r="C148" s="135" t="str">
        <f>IFERROR(INDEX('Intermediate All Items'!$D$2:$D$215,MATCH(ROW()-ROW($A$1),'Intermediate All Items'!$A$2:$A$215,0)),"")</f>
        <v/>
      </c>
      <c r="D148" s="129" t="str">
        <f>IFERROR(INDEX('Intermediate All Items'!$E$2:$E$215,MATCH(ROW()-ROW($A$1),'Intermediate All Items'!$A$2:$A$215,0)),"")</f>
        <v/>
      </c>
      <c r="E148" s="129" t="str">
        <f>IFERROR(INDEX('Intermediate All Items'!$F$2:$F$215,MATCH(ROW()-ROW($A$1),'Intermediate All Items'!$A$2:$A$215,0)),"")</f>
        <v/>
      </c>
      <c r="F148" s="129" t="str">
        <f>IFERROR(INDEX('Intermediate All Items'!$G$2:$G$215,MATCH(ROW()-ROW($A$1),'Intermediate All Items'!$A$2:$A$215,0)),"")</f>
        <v/>
      </c>
    </row>
    <row r="149" spans="1:6" x14ac:dyDescent="0.2">
      <c r="A149" s="134" t="str">
        <f>IFERROR(INDEX('Intermediate All Items'!$B$2:$B$215,MATCH(ROW()-ROW($A$1),'Intermediate All Items'!$A$2:$A$215,0)),"")</f>
        <v/>
      </c>
      <c r="B149" s="21" t="str">
        <f>IFERROR(INDEX('Intermediate All Items'!$C$2:$C$215,MATCH(ROW()-ROW($A$1),'Intermediate All Items'!$A$2:$A$215,0)),"")</f>
        <v/>
      </c>
      <c r="C149" s="135" t="str">
        <f>IFERROR(INDEX('Intermediate All Items'!$D$2:$D$215,MATCH(ROW()-ROW($A$1),'Intermediate All Items'!$A$2:$A$215,0)),"")</f>
        <v/>
      </c>
      <c r="D149" s="129" t="str">
        <f>IFERROR(INDEX('Intermediate All Items'!$E$2:$E$215,MATCH(ROW()-ROW($A$1),'Intermediate All Items'!$A$2:$A$215,0)),"")</f>
        <v/>
      </c>
      <c r="E149" s="129" t="str">
        <f>IFERROR(INDEX('Intermediate All Items'!$F$2:$F$215,MATCH(ROW()-ROW($A$1),'Intermediate All Items'!$A$2:$A$215,0)),"")</f>
        <v/>
      </c>
      <c r="F149" s="129" t="str">
        <f>IFERROR(INDEX('Intermediate All Items'!$G$2:$G$215,MATCH(ROW()-ROW($A$1),'Intermediate All Items'!$A$2:$A$215,0)),"")</f>
        <v/>
      </c>
    </row>
    <row r="150" spans="1:6" x14ac:dyDescent="0.2">
      <c r="A150" s="134" t="str">
        <f>IFERROR(INDEX('Intermediate All Items'!$B$2:$B$215,MATCH(ROW()-ROW($A$1),'Intermediate All Items'!$A$2:$A$215,0)),"")</f>
        <v/>
      </c>
      <c r="B150" s="21" t="str">
        <f>IFERROR(INDEX('Intermediate All Items'!$C$2:$C$215,MATCH(ROW()-ROW($A$1),'Intermediate All Items'!$A$2:$A$215,0)),"")</f>
        <v/>
      </c>
      <c r="C150" s="135" t="str">
        <f>IFERROR(INDEX('Intermediate All Items'!$D$2:$D$215,MATCH(ROW()-ROW($A$1),'Intermediate All Items'!$A$2:$A$215,0)),"")</f>
        <v/>
      </c>
      <c r="D150" s="129" t="str">
        <f>IFERROR(INDEX('Intermediate All Items'!$E$2:$E$215,MATCH(ROW()-ROW($A$1),'Intermediate All Items'!$A$2:$A$215,0)),"")</f>
        <v/>
      </c>
      <c r="E150" s="129" t="str">
        <f>IFERROR(INDEX('Intermediate All Items'!$F$2:$F$215,MATCH(ROW()-ROW($A$1),'Intermediate All Items'!$A$2:$A$215,0)),"")</f>
        <v/>
      </c>
      <c r="F150" s="129" t="str">
        <f>IFERROR(INDEX('Intermediate All Items'!$G$2:$G$215,MATCH(ROW()-ROW($A$1),'Intermediate All Items'!$A$2:$A$215,0)),"")</f>
        <v/>
      </c>
    </row>
    <row r="151" spans="1:6" x14ac:dyDescent="0.2">
      <c r="A151" s="134" t="str">
        <f>IFERROR(INDEX('Intermediate All Items'!$B$2:$B$215,MATCH(ROW()-ROW($A$1),'Intermediate All Items'!$A$2:$A$215,0)),"")</f>
        <v/>
      </c>
      <c r="B151" s="21" t="str">
        <f>IFERROR(INDEX('Intermediate All Items'!$C$2:$C$215,MATCH(ROW()-ROW($A$1),'Intermediate All Items'!$A$2:$A$215,0)),"")</f>
        <v/>
      </c>
      <c r="C151" s="135" t="str">
        <f>IFERROR(INDEX('Intermediate All Items'!$D$2:$D$215,MATCH(ROW()-ROW($A$1),'Intermediate All Items'!$A$2:$A$215,0)),"")</f>
        <v/>
      </c>
      <c r="D151" s="129" t="str">
        <f>IFERROR(INDEX('Intermediate All Items'!$E$2:$E$215,MATCH(ROW()-ROW($A$1),'Intermediate All Items'!$A$2:$A$215,0)),"")</f>
        <v/>
      </c>
      <c r="E151" s="129" t="str">
        <f>IFERROR(INDEX('Intermediate All Items'!$F$2:$F$215,MATCH(ROW()-ROW($A$1),'Intermediate All Items'!$A$2:$A$215,0)),"")</f>
        <v/>
      </c>
      <c r="F151" s="129" t="str">
        <f>IFERROR(INDEX('Intermediate All Items'!$G$2:$G$215,MATCH(ROW()-ROW($A$1),'Intermediate All Items'!$A$2:$A$215,0)),"")</f>
        <v/>
      </c>
    </row>
    <row r="152" spans="1:6" x14ac:dyDescent="0.2">
      <c r="A152" s="134" t="str">
        <f>IFERROR(INDEX('Intermediate All Items'!$B$2:$B$215,MATCH(ROW()-ROW($A$1),'Intermediate All Items'!$A$2:$A$215,0)),"")</f>
        <v/>
      </c>
      <c r="B152" s="21" t="str">
        <f>IFERROR(INDEX('Intermediate All Items'!$C$2:$C$215,MATCH(ROW()-ROW($A$1),'Intermediate All Items'!$A$2:$A$215,0)),"")</f>
        <v/>
      </c>
      <c r="C152" s="135" t="str">
        <f>IFERROR(INDEX('Intermediate All Items'!$D$2:$D$215,MATCH(ROW()-ROW($A$1),'Intermediate All Items'!$A$2:$A$215,0)),"")</f>
        <v/>
      </c>
      <c r="D152" s="129" t="str">
        <f>IFERROR(INDEX('Intermediate All Items'!$E$2:$E$215,MATCH(ROW()-ROW($A$1),'Intermediate All Items'!$A$2:$A$215,0)),"")</f>
        <v/>
      </c>
      <c r="E152" s="129" t="str">
        <f>IFERROR(INDEX('Intermediate All Items'!$F$2:$F$215,MATCH(ROW()-ROW($A$1),'Intermediate All Items'!$A$2:$A$215,0)),"")</f>
        <v/>
      </c>
      <c r="F152" s="129" t="str">
        <f>IFERROR(INDEX('Intermediate All Items'!$G$2:$G$215,MATCH(ROW()-ROW($A$1),'Intermediate All Items'!$A$2:$A$215,0)),"")</f>
        <v/>
      </c>
    </row>
    <row r="153" spans="1:6" x14ac:dyDescent="0.2">
      <c r="A153" s="134" t="str">
        <f>IFERROR(INDEX('Intermediate All Items'!$B$2:$B$215,MATCH(ROW()-ROW($A$1),'Intermediate All Items'!$A$2:$A$215,0)),"")</f>
        <v/>
      </c>
      <c r="B153" s="21" t="str">
        <f>IFERROR(INDEX('Intermediate All Items'!$C$2:$C$215,MATCH(ROW()-ROW($A$1),'Intermediate All Items'!$A$2:$A$215,0)),"")</f>
        <v/>
      </c>
      <c r="C153" s="135" t="str">
        <f>IFERROR(INDEX('Intermediate All Items'!$D$2:$D$215,MATCH(ROW()-ROW($A$1),'Intermediate All Items'!$A$2:$A$215,0)),"")</f>
        <v/>
      </c>
      <c r="D153" s="129" t="str">
        <f>IFERROR(INDEX('Intermediate All Items'!$E$2:$E$215,MATCH(ROW()-ROW($A$1),'Intermediate All Items'!$A$2:$A$215,0)),"")</f>
        <v/>
      </c>
      <c r="E153" s="129" t="str">
        <f>IFERROR(INDEX('Intermediate All Items'!$F$2:$F$215,MATCH(ROW()-ROW($A$1),'Intermediate All Items'!$A$2:$A$215,0)),"")</f>
        <v/>
      </c>
      <c r="F153" s="129" t="str">
        <f>IFERROR(INDEX('Intermediate All Items'!$G$2:$G$215,MATCH(ROW()-ROW($A$1),'Intermediate All Items'!$A$2:$A$215,0)),"")</f>
        <v/>
      </c>
    </row>
    <row r="154" spans="1:6" x14ac:dyDescent="0.2">
      <c r="A154" s="134" t="str">
        <f>IFERROR(INDEX('Intermediate All Items'!$B$2:$B$215,MATCH(ROW()-ROW($A$1),'Intermediate All Items'!$A$2:$A$215,0)),"")</f>
        <v/>
      </c>
      <c r="B154" s="21" t="str">
        <f>IFERROR(INDEX('Intermediate All Items'!$C$2:$C$215,MATCH(ROW()-ROW($A$1),'Intermediate All Items'!$A$2:$A$215,0)),"")</f>
        <v/>
      </c>
      <c r="C154" s="135" t="str">
        <f>IFERROR(INDEX('Intermediate All Items'!$D$2:$D$215,MATCH(ROW()-ROW($A$1),'Intermediate All Items'!$A$2:$A$215,0)),"")</f>
        <v/>
      </c>
      <c r="D154" s="129" t="str">
        <f>IFERROR(INDEX('Intermediate All Items'!$E$2:$E$215,MATCH(ROW()-ROW($A$1),'Intermediate All Items'!$A$2:$A$215,0)),"")</f>
        <v/>
      </c>
      <c r="E154" s="129" t="str">
        <f>IFERROR(INDEX('Intermediate All Items'!$F$2:$F$215,MATCH(ROW()-ROW($A$1),'Intermediate All Items'!$A$2:$A$215,0)),"")</f>
        <v/>
      </c>
      <c r="F154" s="129" t="str">
        <f>IFERROR(INDEX('Intermediate All Items'!$G$2:$G$215,MATCH(ROW()-ROW($A$1),'Intermediate All Items'!$A$2:$A$215,0)),"")</f>
        <v/>
      </c>
    </row>
    <row r="155" spans="1:6" x14ac:dyDescent="0.2">
      <c r="A155" s="134" t="str">
        <f>IFERROR(INDEX('Intermediate All Items'!$B$2:$B$215,MATCH(ROW()-ROW($A$1),'Intermediate All Items'!$A$2:$A$215,0)),"")</f>
        <v/>
      </c>
      <c r="B155" s="21" t="str">
        <f>IFERROR(INDEX('Intermediate All Items'!$C$2:$C$215,MATCH(ROW()-ROW($A$1),'Intermediate All Items'!$A$2:$A$215,0)),"")</f>
        <v/>
      </c>
      <c r="C155" s="135" t="str">
        <f>IFERROR(INDEX('Intermediate All Items'!$D$2:$D$215,MATCH(ROW()-ROW($A$1),'Intermediate All Items'!$A$2:$A$215,0)),"")</f>
        <v/>
      </c>
      <c r="D155" s="129" t="str">
        <f>IFERROR(INDEX('Intermediate All Items'!$E$2:$E$215,MATCH(ROW()-ROW($A$1),'Intermediate All Items'!$A$2:$A$215,0)),"")</f>
        <v/>
      </c>
      <c r="E155" s="129" t="str">
        <f>IFERROR(INDEX('Intermediate All Items'!$F$2:$F$215,MATCH(ROW()-ROW($A$1),'Intermediate All Items'!$A$2:$A$215,0)),"")</f>
        <v/>
      </c>
      <c r="F155" s="129" t="str">
        <f>IFERROR(INDEX('Intermediate All Items'!$G$2:$G$215,MATCH(ROW()-ROW($A$1),'Intermediate All Items'!$A$2:$A$215,0)),"")</f>
        <v/>
      </c>
    </row>
    <row r="156" spans="1:6" x14ac:dyDescent="0.2">
      <c r="A156" s="134" t="str">
        <f>IFERROR(INDEX('Intermediate All Items'!$B$2:$B$215,MATCH(ROW()-ROW($A$1),'Intermediate All Items'!$A$2:$A$215,0)),"")</f>
        <v/>
      </c>
      <c r="B156" s="21" t="str">
        <f>IFERROR(INDEX('Intermediate All Items'!$C$2:$C$215,MATCH(ROW()-ROW($A$1),'Intermediate All Items'!$A$2:$A$215,0)),"")</f>
        <v/>
      </c>
      <c r="C156" s="135" t="str">
        <f>IFERROR(INDEX('Intermediate All Items'!$D$2:$D$215,MATCH(ROW()-ROW($A$1),'Intermediate All Items'!$A$2:$A$215,0)),"")</f>
        <v/>
      </c>
      <c r="D156" s="129" t="str">
        <f>IFERROR(INDEX('Intermediate All Items'!$E$2:$E$215,MATCH(ROW()-ROW($A$1),'Intermediate All Items'!$A$2:$A$215,0)),"")</f>
        <v/>
      </c>
      <c r="E156" s="129" t="str">
        <f>IFERROR(INDEX('Intermediate All Items'!$F$2:$F$215,MATCH(ROW()-ROW($A$1),'Intermediate All Items'!$A$2:$A$215,0)),"")</f>
        <v/>
      </c>
      <c r="F156" s="129" t="str">
        <f>IFERROR(INDEX('Intermediate All Items'!$G$2:$G$215,MATCH(ROW()-ROW($A$1),'Intermediate All Items'!$A$2:$A$215,0)),"")</f>
        <v/>
      </c>
    </row>
    <row r="157" spans="1:6" x14ac:dyDescent="0.2">
      <c r="A157" s="134" t="str">
        <f>IFERROR(INDEX('Intermediate All Items'!$B$2:$B$215,MATCH(ROW()-ROW($A$1),'Intermediate All Items'!$A$2:$A$215,0)),"")</f>
        <v/>
      </c>
      <c r="B157" s="21" t="str">
        <f>IFERROR(INDEX('Intermediate All Items'!$C$2:$C$215,MATCH(ROW()-ROW($A$1),'Intermediate All Items'!$A$2:$A$215,0)),"")</f>
        <v/>
      </c>
      <c r="C157" s="135" t="str">
        <f>IFERROR(INDEX('Intermediate All Items'!$D$2:$D$215,MATCH(ROW()-ROW($A$1),'Intermediate All Items'!$A$2:$A$215,0)),"")</f>
        <v/>
      </c>
      <c r="D157" s="129" t="str">
        <f>IFERROR(INDEX('Intermediate All Items'!$E$2:$E$215,MATCH(ROW()-ROW($A$1),'Intermediate All Items'!$A$2:$A$215,0)),"")</f>
        <v/>
      </c>
      <c r="E157" s="129" t="str">
        <f>IFERROR(INDEX('Intermediate All Items'!$F$2:$F$215,MATCH(ROW()-ROW($A$1),'Intermediate All Items'!$A$2:$A$215,0)),"")</f>
        <v/>
      </c>
      <c r="F157" s="129" t="str">
        <f>IFERROR(INDEX('Intermediate All Items'!$G$2:$G$215,MATCH(ROW()-ROW($A$1),'Intermediate All Items'!$A$2:$A$215,0)),"")</f>
        <v/>
      </c>
    </row>
    <row r="158" spans="1:6" x14ac:dyDescent="0.2">
      <c r="A158" s="134" t="str">
        <f>IFERROR(INDEX('Intermediate All Items'!$B$2:$B$215,MATCH(ROW()-ROW($A$1),'Intermediate All Items'!$A$2:$A$215,0)),"")</f>
        <v/>
      </c>
      <c r="B158" s="21" t="str">
        <f>IFERROR(INDEX('Intermediate All Items'!$C$2:$C$215,MATCH(ROW()-ROW($A$1),'Intermediate All Items'!$A$2:$A$215,0)),"")</f>
        <v/>
      </c>
      <c r="C158" s="135" t="str">
        <f>IFERROR(INDEX('Intermediate All Items'!$D$2:$D$215,MATCH(ROW()-ROW($A$1),'Intermediate All Items'!$A$2:$A$215,0)),"")</f>
        <v/>
      </c>
      <c r="D158" s="129" t="str">
        <f>IFERROR(INDEX('Intermediate All Items'!$E$2:$E$215,MATCH(ROW()-ROW($A$1),'Intermediate All Items'!$A$2:$A$215,0)),"")</f>
        <v/>
      </c>
      <c r="E158" s="129" t="str">
        <f>IFERROR(INDEX('Intermediate All Items'!$F$2:$F$215,MATCH(ROW()-ROW($A$1),'Intermediate All Items'!$A$2:$A$215,0)),"")</f>
        <v/>
      </c>
      <c r="F158" s="129" t="str">
        <f>IFERROR(INDEX('Intermediate All Items'!$G$2:$G$215,MATCH(ROW()-ROW($A$1),'Intermediate All Items'!$A$2:$A$215,0)),"")</f>
        <v/>
      </c>
    </row>
    <row r="159" spans="1:6" x14ac:dyDescent="0.2">
      <c r="A159" s="134" t="str">
        <f>IFERROR(INDEX('Intermediate All Items'!$B$2:$B$215,MATCH(ROW()-ROW($A$1),'Intermediate All Items'!$A$2:$A$215,0)),"")</f>
        <v/>
      </c>
      <c r="B159" s="21" t="str">
        <f>IFERROR(INDEX('Intermediate All Items'!$C$2:$C$215,MATCH(ROW()-ROW($A$1),'Intermediate All Items'!$A$2:$A$215,0)),"")</f>
        <v/>
      </c>
      <c r="C159" s="135" t="str">
        <f>IFERROR(INDEX('Intermediate All Items'!$D$2:$D$215,MATCH(ROW()-ROW($A$1),'Intermediate All Items'!$A$2:$A$215,0)),"")</f>
        <v/>
      </c>
      <c r="D159" s="129" t="str">
        <f>IFERROR(INDEX('Intermediate All Items'!$E$2:$E$215,MATCH(ROW()-ROW($A$1),'Intermediate All Items'!$A$2:$A$215,0)),"")</f>
        <v/>
      </c>
      <c r="E159" s="129" t="str">
        <f>IFERROR(INDEX('Intermediate All Items'!$F$2:$F$215,MATCH(ROW()-ROW($A$1),'Intermediate All Items'!$A$2:$A$215,0)),"")</f>
        <v/>
      </c>
      <c r="F159" s="129" t="str">
        <f>IFERROR(INDEX('Intermediate All Items'!$G$2:$G$215,MATCH(ROW()-ROW($A$1),'Intermediate All Items'!$A$2:$A$215,0)),"")</f>
        <v/>
      </c>
    </row>
    <row r="160" spans="1:6" x14ac:dyDescent="0.2">
      <c r="A160" s="134" t="str">
        <f>IFERROR(INDEX('Intermediate All Items'!$B$2:$B$215,MATCH(ROW()-ROW($A$1),'Intermediate All Items'!$A$2:$A$215,0)),"")</f>
        <v/>
      </c>
      <c r="B160" s="21" t="str">
        <f>IFERROR(INDEX('Intermediate All Items'!$C$2:$C$215,MATCH(ROW()-ROW($A$1),'Intermediate All Items'!$A$2:$A$215,0)),"")</f>
        <v/>
      </c>
      <c r="C160" s="135" t="str">
        <f>IFERROR(INDEX('Intermediate All Items'!$D$2:$D$215,MATCH(ROW()-ROW($A$1),'Intermediate All Items'!$A$2:$A$215,0)),"")</f>
        <v/>
      </c>
      <c r="D160" s="129" t="str">
        <f>IFERROR(INDEX('Intermediate All Items'!$E$2:$E$215,MATCH(ROW()-ROW($A$1),'Intermediate All Items'!$A$2:$A$215,0)),"")</f>
        <v/>
      </c>
      <c r="E160" s="129" t="str">
        <f>IFERROR(INDEX('Intermediate All Items'!$F$2:$F$215,MATCH(ROW()-ROW($A$1),'Intermediate All Items'!$A$2:$A$215,0)),"")</f>
        <v/>
      </c>
      <c r="F160" s="129" t="str">
        <f>IFERROR(INDEX('Intermediate All Items'!$G$2:$G$215,MATCH(ROW()-ROW($A$1),'Intermediate All Items'!$A$2:$A$215,0)),"")</f>
        <v/>
      </c>
    </row>
    <row r="161" spans="1:6" x14ac:dyDescent="0.2">
      <c r="A161" s="134" t="str">
        <f>IFERROR(INDEX('Intermediate All Items'!$B$2:$B$215,MATCH(ROW()-ROW($A$1),'Intermediate All Items'!$A$2:$A$215,0)),"")</f>
        <v/>
      </c>
      <c r="B161" s="21" t="str">
        <f>IFERROR(INDEX('Intermediate All Items'!$C$2:$C$215,MATCH(ROW()-ROW($A$1),'Intermediate All Items'!$A$2:$A$215,0)),"")</f>
        <v/>
      </c>
      <c r="C161" s="135" t="str">
        <f>IFERROR(INDEX('Intermediate All Items'!$D$2:$D$215,MATCH(ROW()-ROW($A$1),'Intermediate All Items'!$A$2:$A$215,0)),"")</f>
        <v/>
      </c>
      <c r="D161" s="129" t="str">
        <f>IFERROR(INDEX('Intermediate All Items'!$E$2:$E$215,MATCH(ROW()-ROW($A$1),'Intermediate All Items'!$A$2:$A$215,0)),"")</f>
        <v/>
      </c>
      <c r="E161" s="129" t="str">
        <f>IFERROR(INDEX('Intermediate All Items'!$F$2:$F$215,MATCH(ROW()-ROW($A$1),'Intermediate All Items'!$A$2:$A$215,0)),"")</f>
        <v/>
      </c>
      <c r="F161" s="129" t="str">
        <f>IFERROR(INDEX('Intermediate All Items'!$G$2:$G$215,MATCH(ROW()-ROW($A$1),'Intermediate All Items'!$A$2:$A$215,0)),"")</f>
        <v/>
      </c>
    </row>
    <row r="162" spans="1:6" x14ac:dyDescent="0.2">
      <c r="A162" s="134" t="str">
        <f>IFERROR(INDEX('Intermediate All Items'!$B$2:$B$215,MATCH(ROW()-ROW($A$1),'Intermediate All Items'!$A$2:$A$215,0)),"")</f>
        <v/>
      </c>
      <c r="B162" s="21" t="str">
        <f>IFERROR(INDEX('Intermediate All Items'!$C$2:$C$215,MATCH(ROW()-ROW($A$1),'Intermediate All Items'!$A$2:$A$215,0)),"")</f>
        <v/>
      </c>
      <c r="C162" s="135" t="str">
        <f>IFERROR(INDEX('Intermediate All Items'!$D$2:$D$215,MATCH(ROW()-ROW($A$1),'Intermediate All Items'!$A$2:$A$215,0)),"")</f>
        <v/>
      </c>
      <c r="D162" s="129" t="str">
        <f>IFERROR(INDEX('Intermediate All Items'!$E$2:$E$215,MATCH(ROW()-ROW($A$1),'Intermediate All Items'!$A$2:$A$215,0)),"")</f>
        <v/>
      </c>
      <c r="E162" s="129" t="str">
        <f>IFERROR(INDEX('Intermediate All Items'!$F$2:$F$215,MATCH(ROW()-ROW($A$1),'Intermediate All Items'!$A$2:$A$215,0)),"")</f>
        <v/>
      </c>
      <c r="F162" s="129" t="str">
        <f>IFERROR(INDEX('Intermediate All Items'!$G$2:$G$215,MATCH(ROW()-ROW($A$1),'Intermediate All Items'!$A$2:$A$215,0)),"")</f>
        <v/>
      </c>
    </row>
    <row r="163" spans="1:6" x14ac:dyDescent="0.2">
      <c r="A163" s="134" t="str">
        <f>IFERROR(INDEX('Intermediate All Items'!$B$2:$B$215,MATCH(ROW()-ROW($A$1),'Intermediate All Items'!$A$2:$A$215,0)),"")</f>
        <v/>
      </c>
      <c r="B163" s="21" t="str">
        <f>IFERROR(INDEX('Intermediate All Items'!$C$2:$C$215,MATCH(ROW()-ROW($A$1),'Intermediate All Items'!$A$2:$A$215,0)),"")</f>
        <v/>
      </c>
      <c r="C163" s="135" t="str">
        <f>IFERROR(INDEX('Intermediate All Items'!$D$2:$D$215,MATCH(ROW()-ROW($A$1),'Intermediate All Items'!$A$2:$A$215,0)),"")</f>
        <v/>
      </c>
      <c r="D163" s="129" t="str">
        <f>IFERROR(INDEX('Intermediate All Items'!$E$2:$E$215,MATCH(ROW()-ROW($A$1),'Intermediate All Items'!$A$2:$A$215,0)),"")</f>
        <v/>
      </c>
      <c r="E163" s="129" t="str">
        <f>IFERROR(INDEX('Intermediate All Items'!$F$2:$F$215,MATCH(ROW()-ROW($A$1),'Intermediate All Items'!$A$2:$A$215,0)),"")</f>
        <v/>
      </c>
      <c r="F163" s="129" t="str">
        <f>IFERROR(INDEX('Intermediate All Items'!$G$2:$G$215,MATCH(ROW()-ROW($A$1),'Intermediate All Items'!$A$2:$A$215,0)),"")</f>
        <v/>
      </c>
    </row>
    <row r="164" spans="1:6" x14ac:dyDescent="0.2">
      <c r="A164" s="134" t="str">
        <f>IFERROR(INDEX('Intermediate All Items'!$B$2:$B$215,MATCH(ROW()-ROW($A$1),'Intermediate All Items'!$A$2:$A$215,0)),"")</f>
        <v/>
      </c>
      <c r="B164" s="21" t="str">
        <f>IFERROR(INDEX('Intermediate All Items'!$C$2:$C$215,MATCH(ROW()-ROW($A$1),'Intermediate All Items'!$A$2:$A$215,0)),"")</f>
        <v/>
      </c>
      <c r="C164" s="135" t="str">
        <f>IFERROR(INDEX('Intermediate All Items'!$D$2:$D$215,MATCH(ROW()-ROW($A$1),'Intermediate All Items'!$A$2:$A$215,0)),"")</f>
        <v/>
      </c>
      <c r="D164" s="129" t="str">
        <f>IFERROR(INDEX('Intermediate All Items'!$E$2:$E$215,MATCH(ROW()-ROW($A$1),'Intermediate All Items'!$A$2:$A$215,0)),"")</f>
        <v/>
      </c>
      <c r="E164" s="129" t="str">
        <f>IFERROR(INDEX('Intermediate All Items'!$F$2:$F$215,MATCH(ROW()-ROW($A$1),'Intermediate All Items'!$A$2:$A$215,0)),"")</f>
        <v/>
      </c>
      <c r="F164" s="129" t="str">
        <f>IFERROR(INDEX('Intermediate All Items'!$G$2:$G$215,MATCH(ROW()-ROW($A$1),'Intermediate All Items'!$A$2:$A$215,0)),"")</f>
        <v/>
      </c>
    </row>
    <row r="165" spans="1:6" x14ac:dyDescent="0.2">
      <c r="A165" s="134" t="str">
        <f>IFERROR(INDEX('Intermediate All Items'!$B$2:$B$215,MATCH(ROW()-ROW($A$1),'Intermediate All Items'!$A$2:$A$215,0)),"")</f>
        <v/>
      </c>
      <c r="B165" s="21" t="str">
        <f>IFERROR(INDEX('Intermediate All Items'!$C$2:$C$215,MATCH(ROW()-ROW($A$1),'Intermediate All Items'!$A$2:$A$215,0)),"")</f>
        <v/>
      </c>
      <c r="C165" s="135" t="str">
        <f>IFERROR(INDEX('Intermediate All Items'!$D$2:$D$215,MATCH(ROW()-ROW($A$1),'Intermediate All Items'!$A$2:$A$215,0)),"")</f>
        <v/>
      </c>
      <c r="D165" s="129" t="str">
        <f>IFERROR(INDEX('Intermediate All Items'!$E$2:$E$215,MATCH(ROW()-ROW($A$1),'Intermediate All Items'!$A$2:$A$215,0)),"")</f>
        <v/>
      </c>
      <c r="E165" s="129" t="str">
        <f>IFERROR(INDEX('Intermediate All Items'!$F$2:$F$215,MATCH(ROW()-ROW($A$1),'Intermediate All Items'!$A$2:$A$215,0)),"")</f>
        <v/>
      </c>
      <c r="F165" s="129" t="str">
        <f>IFERROR(INDEX('Intermediate All Items'!$G$2:$G$215,MATCH(ROW()-ROW($A$1),'Intermediate All Items'!$A$2:$A$215,0)),"")</f>
        <v/>
      </c>
    </row>
    <row r="166" spans="1:6" x14ac:dyDescent="0.2">
      <c r="A166" s="134" t="str">
        <f>IFERROR(INDEX('Intermediate All Items'!$B$2:$B$215,MATCH(ROW()-ROW($A$1),'Intermediate All Items'!$A$2:$A$215,0)),"")</f>
        <v/>
      </c>
      <c r="B166" s="21" t="str">
        <f>IFERROR(INDEX('Intermediate All Items'!$C$2:$C$215,MATCH(ROW()-ROW($A$1),'Intermediate All Items'!$A$2:$A$215,0)),"")</f>
        <v/>
      </c>
      <c r="C166" s="135" t="str">
        <f>IFERROR(INDEX('Intermediate All Items'!$D$2:$D$215,MATCH(ROW()-ROW($A$1),'Intermediate All Items'!$A$2:$A$215,0)),"")</f>
        <v/>
      </c>
      <c r="D166" s="129" t="str">
        <f>IFERROR(INDEX('Intermediate All Items'!$E$2:$E$215,MATCH(ROW()-ROW($A$1),'Intermediate All Items'!$A$2:$A$215,0)),"")</f>
        <v/>
      </c>
      <c r="E166" s="129" t="str">
        <f>IFERROR(INDEX('Intermediate All Items'!$F$2:$F$215,MATCH(ROW()-ROW($A$1),'Intermediate All Items'!$A$2:$A$215,0)),"")</f>
        <v/>
      </c>
      <c r="F166" s="129" t="str">
        <f>IFERROR(INDEX('Intermediate All Items'!$G$2:$G$215,MATCH(ROW()-ROW($A$1),'Intermediate All Items'!$A$2:$A$215,0)),"")</f>
        <v/>
      </c>
    </row>
    <row r="167" spans="1:6" x14ac:dyDescent="0.2">
      <c r="A167" s="134" t="str">
        <f>IFERROR(INDEX('Intermediate All Items'!$B$2:$B$215,MATCH(ROW()-ROW($A$1),'Intermediate All Items'!$A$2:$A$215,0)),"")</f>
        <v/>
      </c>
      <c r="B167" s="21" t="str">
        <f>IFERROR(INDEX('Intermediate All Items'!$C$2:$C$215,MATCH(ROW()-ROW($A$1),'Intermediate All Items'!$A$2:$A$215,0)),"")</f>
        <v/>
      </c>
      <c r="C167" s="135" t="str">
        <f>IFERROR(INDEX('Intermediate All Items'!$D$2:$D$215,MATCH(ROW()-ROW($A$1),'Intermediate All Items'!$A$2:$A$215,0)),"")</f>
        <v/>
      </c>
      <c r="D167" s="129" t="str">
        <f>IFERROR(INDEX('Intermediate All Items'!$E$2:$E$215,MATCH(ROW()-ROW($A$1),'Intermediate All Items'!$A$2:$A$215,0)),"")</f>
        <v/>
      </c>
      <c r="E167" s="129" t="str">
        <f>IFERROR(INDEX('Intermediate All Items'!$F$2:$F$215,MATCH(ROW()-ROW($A$1),'Intermediate All Items'!$A$2:$A$215,0)),"")</f>
        <v/>
      </c>
      <c r="F167" s="129" t="str">
        <f>IFERROR(INDEX('Intermediate All Items'!$G$2:$G$215,MATCH(ROW()-ROW($A$1),'Intermediate All Items'!$A$2:$A$215,0)),"")</f>
        <v/>
      </c>
    </row>
    <row r="168" spans="1:6" x14ac:dyDescent="0.2">
      <c r="A168" s="134" t="str">
        <f>IFERROR(INDEX('Intermediate All Items'!$B$2:$B$215,MATCH(ROW()-ROW($A$1),'Intermediate All Items'!$A$2:$A$215,0)),"")</f>
        <v/>
      </c>
      <c r="B168" s="21" t="str">
        <f>IFERROR(INDEX('Intermediate All Items'!$C$2:$C$215,MATCH(ROW()-ROW($A$1),'Intermediate All Items'!$A$2:$A$215,0)),"")</f>
        <v/>
      </c>
      <c r="C168" s="135" t="str">
        <f>IFERROR(INDEX('Intermediate All Items'!$D$2:$D$215,MATCH(ROW()-ROW($A$1),'Intermediate All Items'!$A$2:$A$215,0)),"")</f>
        <v/>
      </c>
      <c r="D168" s="129" t="str">
        <f>IFERROR(INDEX('Intermediate All Items'!$E$2:$E$215,MATCH(ROW()-ROW($A$1),'Intermediate All Items'!$A$2:$A$215,0)),"")</f>
        <v/>
      </c>
      <c r="E168" s="129" t="str">
        <f>IFERROR(INDEX('Intermediate All Items'!$F$2:$F$215,MATCH(ROW()-ROW($A$1),'Intermediate All Items'!$A$2:$A$215,0)),"")</f>
        <v/>
      </c>
      <c r="F168" s="129" t="str">
        <f>IFERROR(INDEX('Intermediate All Items'!$G$2:$G$215,MATCH(ROW()-ROW($A$1),'Intermediate All Items'!$A$2:$A$215,0)),"")</f>
        <v/>
      </c>
    </row>
    <row r="169" spans="1:6" x14ac:dyDescent="0.2">
      <c r="A169" s="134" t="str">
        <f>IFERROR(INDEX('Intermediate All Items'!$B$2:$B$215,MATCH(ROW()-ROW($A$1),'Intermediate All Items'!$A$2:$A$215,0)),"")</f>
        <v/>
      </c>
      <c r="B169" s="21" t="str">
        <f>IFERROR(INDEX('Intermediate All Items'!$C$2:$C$215,MATCH(ROW()-ROW($A$1),'Intermediate All Items'!$A$2:$A$215,0)),"")</f>
        <v/>
      </c>
      <c r="C169" s="135" t="str">
        <f>IFERROR(INDEX('Intermediate All Items'!$D$2:$D$215,MATCH(ROW()-ROW($A$1),'Intermediate All Items'!$A$2:$A$215,0)),"")</f>
        <v/>
      </c>
      <c r="D169" s="129" t="str">
        <f>IFERROR(INDEX('Intermediate All Items'!$E$2:$E$215,MATCH(ROW()-ROW($A$1),'Intermediate All Items'!$A$2:$A$215,0)),"")</f>
        <v/>
      </c>
      <c r="E169" s="129" t="str">
        <f>IFERROR(INDEX('Intermediate All Items'!$F$2:$F$215,MATCH(ROW()-ROW($A$1),'Intermediate All Items'!$A$2:$A$215,0)),"")</f>
        <v/>
      </c>
      <c r="F169" s="129" t="str">
        <f>IFERROR(INDEX('Intermediate All Items'!$G$2:$G$215,MATCH(ROW()-ROW($A$1),'Intermediate All Items'!$A$2:$A$215,0)),"")</f>
        <v/>
      </c>
    </row>
    <row r="170" spans="1:6" x14ac:dyDescent="0.2">
      <c r="A170" s="134" t="str">
        <f>IFERROR(INDEX('Intermediate All Items'!$B$2:$B$215,MATCH(ROW()-ROW($A$1),'Intermediate All Items'!$A$2:$A$215,0)),"")</f>
        <v/>
      </c>
      <c r="B170" s="21" t="str">
        <f>IFERROR(INDEX('Intermediate All Items'!$C$2:$C$215,MATCH(ROW()-ROW($A$1),'Intermediate All Items'!$A$2:$A$215,0)),"")</f>
        <v/>
      </c>
      <c r="C170" s="135" t="str">
        <f>IFERROR(INDEX('Intermediate All Items'!$D$2:$D$215,MATCH(ROW()-ROW($A$1),'Intermediate All Items'!$A$2:$A$215,0)),"")</f>
        <v/>
      </c>
      <c r="D170" s="129" t="str">
        <f>IFERROR(INDEX('Intermediate All Items'!$E$2:$E$215,MATCH(ROW()-ROW($A$1),'Intermediate All Items'!$A$2:$A$215,0)),"")</f>
        <v/>
      </c>
      <c r="E170" s="129" t="str">
        <f>IFERROR(INDEX('Intermediate All Items'!$F$2:$F$215,MATCH(ROW()-ROW($A$1),'Intermediate All Items'!$A$2:$A$215,0)),"")</f>
        <v/>
      </c>
      <c r="F170" s="129" t="str">
        <f>IFERROR(INDEX('Intermediate All Items'!$G$2:$G$215,MATCH(ROW()-ROW($A$1),'Intermediate All Items'!$A$2:$A$215,0)),"")</f>
        <v/>
      </c>
    </row>
    <row r="171" spans="1:6" x14ac:dyDescent="0.2">
      <c r="A171" s="134" t="str">
        <f>IFERROR(INDEX('Intermediate All Items'!$B$2:$B$215,MATCH(ROW()-ROW($A$1),'Intermediate All Items'!$A$2:$A$215,0)),"")</f>
        <v/>
      </c>
      <c r="B171" s="21" t="str">
        <f>IFERROR(INDEX('Intermediate All Items'!$C$2:$C$215,MATCH(ROW()-ROW($A$1),'Intermediate All Items'!$A$2:$A$215,0)),"")</f>
        <v/>
      </c>
      <c r="C171" s="135" t="str">
        <f>IFERROR(INDEX('Intermediate All Items'!$D$2:$D$215,MATCH(ROW()-ROW($A$1),'Intermediate All Items'!$A$2:$A$215,0)),"")</f>
        <v/>
      </c>
      <c r="D171" s="129" t="str">
        <f>IFERROR(INDEX('Intermediate All Items'!$E$2:$E$215,MATCH(ROW()-ROW($A$1),'Intermediate All Items'!$A$2:$A$215,0)),"")</f>
        <v/>
      </c>
      <c r="E171" s="129" t="str">
        <f>IFERROR(INDEX('Intermediate All Items'!$F$2:$F$215,MATCH(ROW()-ROW($A$1),'Intermediate All Items'!$A$2:$A$215,0)),"")</f>
        <v/>
      </c>
      <c r="F171" s="129" t="str">
        <f>IFERROR(INDEX('Intermediate All Items'!$G$2:$G$215,MATCH(ROW()-ROW($A$1),'Intermediate All Items'!$A$2:$A$215,0)),"")</f>
        <v/>
      </c>
    </row>
    <row r="172" spans="1:6" x14ac:dyDescent="0.2">
      <c r="A172" s="134" t="str">
        <f>IFERROR(INDEX('Intermediate All Items'!$B$2:$B$215,MATCH(ROW()-ROW($A$1),'Intermediate All Items'!$A$2:$A$215,0)),"")</f>
        <v/>
      </c>
      <c r="B172" s="21" t="str">
        <f>IFERROR(INDEX('Intermediate All Items'!$C$2:$C$215,MATCH(ROW()-ROW($A$1),'Intermediate All Items'!$A$2:$A$215,0)),"")</f>
        <v/>
      </c>
      <c r="C172" s="135" t="str">
        <f>IFERROR(INDEX('Intermediate All Items'!$D$2:$D$215,MATCH(ROW()-ROW($A$1),'Intermediate All Items'!$A$2:$A$215,0)),"")</f>
        <v/>
      </c>
      <c r="D172" s="129" t="str">
        <f>IFERROR(INDEX('Intermediate All Items'!$E$2:$E$215,MATCH(ROW()-ROW($A$1),'Intermediate All Items'!$A$2:$A$215,0)),"")</f>
        <v/>
      </c>
      <c r="E172" s="129" t="str">
        <f>IFERROR(INDEX('Intermediate All Items'!$F$2:$F$215,MATCH(ROW()-ROW($A$1),'Intermediate All Items'!$A$2:$A$215,0)),"")</f>
        <v/>
      </c>
      <c r="F172" s="129" t="str">
        <f>IFERROR(INDEX('Intermediate All Items'!$G$2:$G$215,MATCH(ROW()-ROW($A$1),'Intermediate All Items'!$A$2:$A$215,0)),"")</f>
        <v/>
      </c>
    </row>
    <row r="173" spans="1:6" x14ac:dyDescent="0.2">
      <c r="A173" s="134" t="str">
        <f>IFERROR(INDEX('Intermediate All Items'!$B$2:$B$215,MATCH(ROW()-ROW($A$1),'Intermediate All Items'!$A$2:$A$215,0)),"")</f>
        <v/>
      </c>
      <c r="B173" s="21" t="str">
        <f>IFERROR(INDEX('Intermediate All Items'!$C$2:$C$215,MATCH(ROW()-ROW($A$1),'Intermediate All Items'!$A$2:$A$215,0)),"")</f>
        <v/>
      </c>
      <c r="C173" s="135" t="str">
        <f>IFERROR(INDEX('Intermediate All Items'!$D$2:$D$215,MATCH(ROW()-ROW($A$1),'Intermediate All Items'!$A$2:$A$215,0)),"")</f>
        <v/>
      </c>
      <c r="D173" s="129" t="str">
        <f>IFERROR(INDEX('Intermediate All Items'!$E$2:$E$215,MATCH(ROW()-ROW($A$1),'Intermediate All Items'!$A$2:$A$215,0)),"")</f>
        <v/>
      </c>
      <c r="E173" s="129" t="str">
        <f>IFERROR(INDEX('Intermediate All Items'!$F$2:$F$215,MATCH(ROW()-ROW($A$1),'Intermediate All Items'!$A$2:$A$215,0)),"")</f>
        <v/>
      </c>
      <c r="F173" s="129" t="str">
        <f>IFERROR(INDEX('Intermediate All Items'!$G$2:$G$215,MATCH(ROW()-ROW($A$1),'Intermediate All Items'!$A$2:$A$215,0)),"")</f>
        <v/>
      </c>
    </row>
    <row r="174" spans="1:6" x14ac:dyDescent="0.2">
      <c r="A174" s="134" t="str">
        <f>IFERROR(INDEX('Intermediate All Items'!$B$2:$B$215,MATCH(ROW()-ROW($A$1),'Intermediate All Items'!$A$2:$A$215,0)),"")</f>
        <v/>
      </c>
      <c r="B174" s="21" t="str">
        <f>IFERROR(INDEX('Intermediate All Items'!$C$2:$C$215,MATCH(ROW()-ROW($A$1),'Intermediate All Items'!$A$2:$A$215,0)),"")</f>
        <v/>
      </c>
      <c r="C174" s="135" t="str">
        <f>IFERROR(INDEX('Intermediate All Items'!$D$2:$D$215,MATCH(ROW()-ROW($A$1),'Intermediate All Items'!$A$2:$A$215,0)),"")</f>
        <v/>
      </c>
      <c r="D174" s="129" t="str">
        <f>IFERROR(INDEX('Intermediate All Items'!$E$2:$E$215,MATCH(ROW()-ROW($A$1),'Intermediate All Items'!$A$2:$A$215,0)),"")</f>
        <v/>
      </c>
      <c r="E174" s="129" t="str">
        <f>IFERROR(INDEX('Intermediate All Items'!$F$2:$F$215,MATCH(ROW()-ROW($A$1),'Intermediate All Items'!$A$2:$A$215,0)),"")</f>
        <v/>
      </c>
      <c r="F174" s="129" t="str">
        <f>IFERROR(INDEX('Intermediate All Items'!$G$2:$G$215,MATCH(ROW()-ROW($A$1),'Intermediate All Items'!$A$2:$A$215,0)),"")</f>
        <v/>
      </c>
    </row>
    <row r="175" spans="1:6" x14ac:dyDescent="0.2">
      <c r="A175" s="134" t="str">
        <f>IFERROR(INDEX('Intermediate All Items'!$B$2:$B$215,MATCH(ROW()-ROW($A$1),'Intermediate All Items'!$A$2:$A$215,0)),"")</f>
        <v/>
      </c>
      <c r="B175" s="21" t="str">
        <f>IFERROR(INDEX('Intermediate All Items'!$C$2:$C$215,MATCH(ROW()-ROW($A$1),'Intermediate All Items'!$A$2:$A$215,0)),"")</f>
        <v/>
      </c>
      <c r="C175" s="135" t="str">
        <f>IFERROR(INDEX('Intermediate All Items'!$D$2:$D$215,MATCH(ROW()-ROW($A$1),'Intermediate All Items'!$A$2:$A$215,0)),"")</f>
        <v/>
      </c>
      <c r="D175" s="129" t="str">
        <f>IFERROR(INDEX('Intermediate All Items'!$E$2:$E$215,MATCH(ROW()-ROW($A$1),'Intermediate All Items'!$A$2:$A$215,0)),"")</f>
        <v/>
      </c>
      <c r="E175" s="129" t="str">
        <f>IFERROR(INDEX('Intermediate All Items'!$F$2:$F$215,MATCH(ROW()-ROW($A$1),'Intermediate All Items'!$A$2:$A$215,0)),"")</f>
        <v/>
      </c>
      <c r="F175" s="129" t="str">
        <f>IFERROR(INDEX('Intermediate All Items'!$G$2:$G$215,MATCH(ROW()-ROW($A$1),'Intermediate All Items'!$A$2:$A$215,0)),"")</f>
        <v/>
      </c>
    </row>
    <row r="176" spans="1:6" x14ac:dyDescent="0.2">
      <c r="A176" s="134" t="str">
        <f>IFERROR(INDEX('Intermediate All Items'!$B$2:$B$215,MATCH(ROW()-ROW($A$1),'Intermediate All Items'!$A$2:$A$215,0)),"")</f>
        <v/>
      </c>
      <c r="B176" s="21" t="str">
        <f>IFERROR(INDEX('Intermediate All Items'!$C$2:$C$215,MATCH(ROW()-ROW($A$1),'Intermediate All Items'!$A$2:$A$215,0)),"")</f>
        <v/>
      </c>
      <c r="C176" s="135" t="str">
        <f>IFERROR(INDEX('Intermediate All Items'!$D$2:$D$215,MATCH(ROW()-ROW($A$1),'Intermediate All Items'!$A$2:$A$215,0)),"")</f>
        <v/>
      </c>
      <c r="D176" s="129" t="str">
        <f>IFERROR(INDEX('Intermediate All Items'!$E$2:$E$215,MATCH(ROW()-ROW($A$1),'Intermediate All Items'!$A$2:$A$215,0)),"")</f>
        <v/>
      </c>
      <c r="E176" s="129" t="str">
        <f>IFERROR(INDEX('Intermediate All Items'!$F$2:$F$215,MATCH(ROW()-ROW($A$1),'Intermediate All Items'!$A$2:$A$215,0)),"")</f>
        <v/>
      </c>
      <c r="F176" s="129" t="str">
        <f>IFERROR(INDEX('Intermediate All Items'!$G$2:$G$215,MATCH(ROW()-ROW($A$1),'Intermediate All Items'!$A$2:$A$215,0)),"")</f>
        <v/>
      </c>
    </row>
    <row r="177" spans="1:6" x14ac:dyDescent="0.2">
      <c r="A177" s="134" t="str">
        <f>IFERROR(INDEX('Intermediate All Items'!$B$2:$B$215,MATCH(ROW()-ROW($A$1),'Intermediate All Items'!$A$2:$A$215,0)),"")</f>
        <v/>
      </c>
      <c r="B177" s="21" t="str">
        <f>IFERROR(INDEX('Intermediate All Items'!$C$2:$C$215,MATCH(ROW()-ROW($A$1),'Intermediate All Items'!$A$2:$A$215,0)),"")</f>
        <v/>
      </c>
      <c r="C177" s="135" t="str">
        <f>IFERROR(INDEX('Intermediate All Items'!$D$2:$D$215,MATCH(ROW()-ROW($A$1),'Intermediate All Items'!$A$2:$A$215,0)),"")</f>
        <v/>
      </c>
      <c r="D177" s="129" t="str">
        <f>IFERROR(INDEX('Intermediate All Items'!$E$2:$E$215,MATCH(ROW()-ROW($A$1),'Intermediate All Items'!$A$2:$A$215,0)),"")</f>
        <v/>
      </c>
      <c r="E177" s="129" t="str">
        <f>IFERROR(INDEX('Intermediate All Items'!$F$2:$F$215,MATCH(ROW()-ROW($A$1),'Intermediate All Items'!$A$2:$A$215,0)),"")</f>
        <v/>
      </c>
      <c r="F177" s="129" t="str">
        <f>IFERROR(INDEX('Intermediate All Items'!$G$2:$G$215,MATCH(ROW()-ROW($A$1),'Intermediate All Items'!$A$2:$A$215,0)),"")</f>
        <v/>
      </c>
    </row>
    <row r="178" spans="1:6" x14ac:dyDescent="0.2">
      <c r="A178" s="134" t="str">
        <f>IFERROR(INDEX('Intermediate All Items'!$B$2:$B$215,MATCH(ROW()-ROW($A$1),'Intermediate All Items'!$A$2:$A$215,0)),"")</f>
        <v/>
      </c>
      <c r="B178" s="21" t="str">
        <f>IFERROR(INDEX('Intermediate All Items'!$C$2:$C$215,MATCH(ROW()-ROW($A$1),'Intermediate All Items'!$A$2:$A$215,0)),"")</f>
        <v/>
      </c>
      <c r="C178" s="135" t="str">
        <f>IFERROR(INDEX('Intermediate All Items'!$D$2:$D$215,MATCH(ROW()-ROW($A$1),'Intermediate All Items'!$A$2:$A$215,0)),"")</f>
        <v/>
      </c>
      <c r="D178" s="129" t="str">
        <f>IFERROR(INDEX('Intermediate All Items'!$E$2:$E$215,MATCH(ROW()-ROW($A$1),'Intermediate All Items'!$A$2:$A$215,0)),"")</f>
        <v/>
      </c>
      <c r="E178" s="129" t="str">
        <f>IFERROR(INDEX('Intermediate All Items'!$F$2:$F$215,MATCH(ROW()-ROW($A$1),'Intermediate All Items'!$A$2:$A$215,0)),"")</f>
        <v/>
      </c>
      <c r="F178" s="129" t="str">
        <f>IFERROR(INDEX('Intermediate All Items'!$G$2:$G$215,MATCH(ROW()-ROW($A$1),'Intermediate All Items'!$A$2:$A$215,0)),"")</f>
        <v/>
      </c>
    </row>
    <row r="179" spans="1:6" x14ac:dyDescent="0.2">
      <c r="A179" s="134" t="str">
        <f>IFERROR(INDEX('Intermediate All Items'!$B$2:$B$215,MATCH(ROW()-ROW($A$1),'Intermediate All Items'!$A$2:$A$215,0)),"")</f>
        <v/>
      </c>
      <c r="B179" s="21" t="str">
        <f>IFERROR(INDEX('Intermediate All Items'!$C$2:$C$215,MATCH(ROW()-ROW($A$1),'Intermediate All Items'!$A$2:$A$215,0)),"")</f>
        <v/>
      </c>
      <c r="C179" s="135" t="str">
        <f>IFERROR(INDEX('Intermediate All Items'!$D$2:$D$215,MATCH(ROW()-ROW($A$1),'Intermediate All Items'!$A$2:$A$215,0)),"")</f>
        <v/>
      </c>
      <c r="D179" s="129" t="str">
        <f>IFERROR(INDEX('Intermediate All Items'!$E$2:$E$215,MATCH(ROW()-ROW($A$1),'Intermediate All Items'!$A$2:$A$215,0)),"")</f>
        <v/>
      </c>
      <c r="E179" s="129" t="str">
        <f>IFERROR(INDEX('Intermediate All Items'!$F$2:$F$215,MATCH(ROW()-ROW($A$1),'Intermediate All Items'!$A$2:$A$215,0)),"")</f>
        <v/>
      </c>
      <c r="F179" s="129" t="str">
        <f>IFERROR(INDEX('Intermediate All Items'!$G$2:$G$215,MATCH(ROW()-ROW($A$1),'Intermediate All Items'!$A$2:$A$215,0)),"")</f>
        <v/>
      </c>
    </row>
    <row r="180" spans="1:6" x14ac:dyDescent="0.2">
      <c r="A180" s="134" t="str">
        <f>IFERROR(INDEX('Intermediate All Items'!$B$2:$B$215,MATCH(ROW()-ROW($A$1),'Intermediate All Items'!$A$2:$A$215,0)),"")</f>
        <v/>
      </c>
      <c r="B180" s="21" t="str">
        <f>IFERROR(INDEX('Intermediate All Items'!$C$2:$C$215,MATCH(ROW()-ROW($A$1),'Intermediate All Items'!$A$2:$A$215,0)),"")</f>
        <v/>
      </c>
      <c r="C180" s="135" t="str">
        <f>IFERROR(INDEX('Intermediate All Items'!$D$2:$D$215,MATCH(ROW()-ROW($A$1),'Intermediate All Items'!$A$2:$A$215,0)),"")</f>
        <v/>
      </c>
      <c r="D180" s="129" t="str">
        <f>IFERROR(INDEX('Intermediate All Items'!$E$2:$E$215,MATCH(ROW()-ROW($A$1),'Intermediate All Items'!$A$2:$A$215,0)),"")</f>
        <v/>
      </c>
      <c r="E180" s="129" t="str">
        <f>IFERROR(INDEX('Intermediate All Items'!$F$2:$F$215,MATCH(ROW()-ROW($A$1),'Intermediate All Items'!$A$2:$A$215,0)),"")</f>
        <v/>
      </c>
      <c r="F180" s="129" t="str">
        <f>IFERROR(INDEX('Intermediate All Items'!$G$2:$G$215,MATCH(ROW()-ROW($A$1),'Intermediate All Items'!$A$2:$A$215,0)),"")</f>
        <v/>
      </c>
    </row>
    <row r="181" spans="1:6" x14ac:dyDescent="0.2">
      <c r="A181" s="134" t="str">
        <f>IFERROR(INDEX('Intermediate All Items'!$B$2:$B$215,MATCH(ROW()-ROW($A$1),'Intermediate All Items'!$A$2:$A$215,0)),"")</f>
        <v/>
      </c>
      <c r="B181" s="21" t="str">
        <f>IFERROR(INDEX('Intermediate All Items'!$C$2:$C$215,MATCH(ROW()-ROW($A$1),'Intermediate All Items'!$A$2:$A$215,0)),"")</f>
        <v/>
      </c>
      <c r="C181" s="135" t="str">
        <f>IFERROR(INDEX('Intermediate All Items'!$D$2:$D$215,MATCH(ROW()-ROW($A$1),'Intermediate All Items'!$A$2:$A$215,0)),"")</f>
        <v/>
      </c>
      <c r="D181" s="129" t="str">
        <f>IFERROR(INDEX('Intermediate All Items'!$E$2:$E$215,MATCH(ROW()-ROW($A$1),'Intermediate All Items'!$A$2:$A$215,0)),"")</f>
        <v/>
      </c>
      <c r="E181" s="129" t="str">
        <f>IFERROR(INDEX('Intermediate All Items'!$F$2:$F$215,MATCH(ROW()-ROW($A$1),'Intermediate All Items'!$A$2:$A$215,0)),"")</f>
        <v/>
      </c>
      <c r="F181" s="129" t="str">
        <f>IFERROR(INDEX('Intermediate All Items'!$G$2:$G$215,MATCH(ROW()-ROW($A$1),'Intermediate All Items'!$A$2:$A$215,0)),"")</f>
        <v/>
      </c>
    </row>
    <row r="182" spans="1:6" x14ac:dyDescent="0.2">
      <c r="A182" s="134" t="str">
        <f>IFERROR(INDEX('Intermediate All Items'!$B$2:$B$215,MATCH(ROW()-ROW($A$1),'Intermediate All Items'!$A$2:$A$215,0)),"")</f>
        <v/>
      </c>
      <c r="B182" s="21" t="str">
        <f>IFERROR(INDEX('Intermediate All Items'!$C$2:$C$215,MATCH(ROW()-ROW($A$1),'Intermediate All Items'!$A$2:$A$215,0)),"")</f>
        <v/>
      </c>
      <c r="C182" s="135" t="str">
        <f>IFERROR(INDEX('Intermediate All Items'!$D$2:$D$215,MATCH(ROW()-ROW($A$1),'Intermediate All Items'!$A$2:$A$215,0)),"")</f>
        <v/>
      </c>
      <c r="D182" s="129" t="str">
        <f>IFERROR(INDEX('Intermediate All Items'!$E$2:$E$215,MATCH(ROW()-ROW($A$1),'Intermediate All Items'!$A$2:$A$215,0)),"")</f>
        <v/>
      </c>
      <c r="E182" s="129" t="str">
        <f>IFERROR(INDEX('Intermediate All Items'!$F$2:$F$215,MATCH(ROW()-ROW($A$1),'Intermediate All Items'!$A$2:$A$215,0)),"")</f>
        <v/>
      </c>
      <c r="F182" s="129" t="str">
        <f>IFERROR(INDEX('Intermediate All Items'!$G$2:$G$215,MATCH(ROW()-ROW($A$1),'Intermediate All Items'!$A$2:$A$215,0)),"")</f>
        <v/>
      </c>
    </row>
    <row r="183" spans="1:6" x14ac:dyDescent="0.2">
      <c r="A183" s="134" t="str">
        <f>IFERROR(INDEX('Intermediate All Items'!$B$2:$B$215,MATCH(ROW()-ROW($A$1),'Intermediate All Items'!$A$2:$A$215,0)),"")</f>
        <v/>
      </c>
      <c r="B183" s="21" t="str">
        <f>IFERROR(INDEX('Intermediate All Items'!$C$2:$C$215,MATCH(ROW()-ROW($A$1),'Intermediate All Items'!$A$2:$A$215,0)),"")</f>
        <v/>
      </c>
      <c r="C183" s="135" t="str">
        <f>IFERROR(INDEX('Intermediate All Items'!$D$2:$D$215,MATCH(ROW()-ROW($A$1),'Intermediate All Items'!$A$2:$A$215,0)),"")</f>
        <v/>
      </c>
      <c r="D183" s="129" t="str">
        <f>IFERROR(INDEX('Intermediate All Items'!$E$2:$E$215,MATCH(ROW()-ROW($A$1),'Intermediate All Items'!$A$2:$A$215,0)),"")</f>
        <v/>
      </c>
      <c r="E183" s="129" t="str">
        <f>IFERROR(INDEX('Intermediate All Items'!$F$2:$F$215,MATCH(ROW()-ROW($A$1),'Intermediate All Items'!$A$2:$A$215,0)),"")</f>
        <v/>
      </c>
      <c r="F183" s="129" t="str">
        <f>IFERROR(INDEX('Intermediate All Items'!$G$2:$G$215,MATCH(ROW()-ROW($A$1),'Intermediate All Items'!$A$2:$A$215,0)),"")</f>
        <v/>
      </c>
    </row>
    <row r="184" spans="1:6" x14ac:dyDescent="0.2">
      <c r="A184" s="134" t="str">
        <f>IFERROR(INDEX('Intermediate All Items'!$B$2:$B$215,MATCH(ROW()-ROW($A$1),'Intermediate All Items'!$A$2:$A$215,0)),"")</f>
        <v/>
      </c>
      <c r="B184" s="21" t="str">
        <f>IFERROR(INDEX('Intermediate All Items'!$C$2:$C$215,MATCH(ROW()-ROW($A$1),'Intermediate All Items'!$A$2:$A$215,0)),"")</f>
        <v/>
      </c>
      <c r="C184" s="135" t="str">
        <f>IFERROR(INDEX('Intermediate All Items'!$D$2:$D$215,MATCH(ROW()-ROW($A$1),'Intermediate All Items'!$A$2:$A$215,0)),"")</f>
        <v/>
      </c>
      <c r="D184" s="129" t="str">
        <f>IFERROR(INDEX('Intermediate All Items'!$E$2:$E$215,MATCH(ROW()-ROW($A$1),'Intermediate All Items'!$A$2:$A$215,0)),"")</f>
        <v/>
      </c>
      <c r="E184" s="129" t="str">
        <f>IFERROR(INDEX('Intermediate All Items'!$F$2:$F$215,MATCH(ROW()-ROW($A$1),'Intermediate All Items'!$A$2:$A$215,0)),"")</f>
        <v/>
      </c>
      <c r="F184" s="129" t="str">
        <f>IFERROR(INDEX('Intermediate All Items'!$G$2:$G$215,MATCH(ROW()-ROW($A$1),'Intermediate All Items'!$A$2:$A$215,0)),"")</f>
        <v/>
      </c>
    </row>
    <row r="185" spans="1:6" x14ac:dyDescent="0.2">
      <c r="A185" s="134" t="str">
        <f>IFERROR(INDEX('Intermediate All Items'!$B$2:$B$215,MATCH(ROW()-ROW($A$1),'Intermediate All Items'!$A$2:$A$215,0)),"")</f>
        <v/>
      </c>
      <c r="B185" s="21" t="str">
        <f>IFERROR(INDEX('Intermediate All Items'!$C$2:$C$215,MATCH(ROW()-ROW($A$1),'Intermediate All Items'!$A$2:$A$215,0)),"")</f>
        <v/>
      </c>
      <c r="C185" s="135" t="str">
        <f>IFERROR(INDEX('Intermediate All Items'!$D$2:$D$215,MATCH(ROW()-ROW($A$1),'Intermediate All Items'!$A$2:$A$215,0)),"")</f>
        <v/>
      </c>
      <c r="D185" s="129" t="str">
        <f>IFERROR(INDEX('Intermediate All Items'!$E$2:$E$215,MATCH(ROW()-ROW($A$1),'Intermediate All Items'!$A$2:$A$215,0)),"")</f>
        <v/>
      </c>
      <c r="E185" s="129" t="str">
        <f>IFERROR(INDEX('Intermediate All Items'!$F$2:$F$215,MATCH(ROW()-ROW($A$1),'Intermediate All Items'!$A$2:$A$215,0)),"")</f>
        <v/>
      </c>
      <c r="F185" s="129" t="str">
        <f>IFERROR(INDEX('Intermediate All Items'!$G$2:$G$215,MATCH(ROW()-ROW($A$1),'Intermediate All Items'!$A$2:$A$215,0)),"")</f>
        <v/>
      </c>
    </row>
    <row r="186" spans="1:6" x14ac:dyDescent="0.2">
      <c r="A186" s="134" t="str">
        <f>IFERROR(INDEX('Intermediate All Items'!$B$2:$B$215,MATCH(ROW()-ROW($A$1),'Intermediate All Items'!$A$2:$A$215,0)),"")</f>
        <v/>
      </c>
      <c r="B186" s="21" t="str">
        <f>IFERROR(INDEX('Intermediate All Items'!$C$2:$C$215,MATCH(ROW()-ROW($A$1),'Intermediate All Items'!$A$2:$A$215,0)),"")</f>
        <v/>
      </c>
      <c r="C186" s="135" t="str">
        <f>IFERROR(INDEX('Intermediate All Items'!$D$2:$D$215,MATCH(ROW()-ROW($A$1),'Intermediate All Items'!$A$2:$A$215,0)),"")</f>
        <v/>
      </c>
      <c r="D186" s="129" t="str">
        <f>IFERROR(INDEX('Intermediate All Items'!$E$2:$E$215,MATCH(ROW()-ROW($A$1),'Intermediate All Items'!$A$2:$A$215,0)),"")</f>
        <v/>
      </c>
      <c r="E186" s="129" t="str">
        <f>IFERROR(INDEX('Intermediate All Items'!$F$2:$F$215,MATCH(ROW()-ROW($A$1),'Intermediate All Items'!$A$2:$A$215,0)),"")</f>
        <v/>
      </c>
      <c r="F186" s="129" t="str">
        <f>IFERROR(INDEX('Intermediate All Items'!$G$2:$G$215,MATCH(ROW()-ROW($A$1),'Intermediate All Items'!$A$2:$A$215,0)),"")</f>
        <v/>
      </c>
    </row>
    <row r="187" spans="1:6" x14ac:dyDescent="0.2">
      <c r="A187" s="134" t="str">
        <f>IFERROR(INDEX('Intermediate All Items'!$B$2:$B$215,MATCH(ROW()-ROW($A$1),'Intermediate All Items'!$A$2:$A$215,0)),"")</f>
        <v/>
      </c>
      <c r="B187" s="21" t="str">
        <f>IFERROR(INDEX('Intermediate All Items'!$C$2:$C$215,MATCH(ROW()-ROW($A$1),'Intermediate All Items'!$A$2:$A$215,0)),"")</f>
        <v/>
      </c>
      <c r="C187" s="135" t="str">
        <f>IFERROR(INDEX('Intermediate All Items'!$D$2:$D$215,MATCH(ROW()-ROW($A$1),'Intermediate All Items'!$A$2:$A$215,0)),"")</f>
        <v/>
      </c>
      <c r="D187" s="129" t="str">
        <f>IFERROR(INDEX('Intermediate All Items'!$E$2:$E$215,MATCH(ROW()-ROW($A$1),'Intermediate All Items'!$A$2:$A$215,0)),"")</f>
        <v/>
      </c>
      <c r="E187" s="129" t="str">
        <f>IFERROR(INDEX('Intermediate All Items'!$F$2:$F$215,MATCH(ROW()-ROW($A$1),'Intermediate All Items'!$A$2:$A$215,0)),"")</f>
        <v/>
      </c>
      <c r="F187" s="129" t="str">
        <f>IFERROR(INDEX('Intermediate All Items'!$G$2:$G$215,MATCH(ROW()-ROW($A$1),'Intermediate All Items'!$A$2:$A$215,0)),"")</f>
        <v/>
      </c>
    </row>
    <row r="188" spans="1:6" x14ac:dyDescent="0.2">
      <c r="A188" s="134" t="str">
        <f>IFERROR(INDEX('Intermediate All Items'!$B$2:$B$215,MATCH(ROW()-ROW($A$1),'Intermediate All Items'!$A$2:$A$215,0)),"")</f>
        <v/>
      </c>
      <c r="B188" s="21" t="str">
        <f>IFERROR(INDEX('Intermediate All Items'!$C$2:$C$215,MATCH(ROW()-ROW($A$1),'Intermediate All Items'!$A$2:$A$215,0)),"")</f>
        <v/>
      </c>
      <c r="C188" s="135" t="str">
        <f>IFERROR(INDEX('Intermediate All Items'!$D$2:$D$215,MATCH(ROW()-ROW($A$1),'Intermediate All Items'!$A$2:$A$215,0)),"")</f>
        <v/>
      </c>
      <c r="D188" s="129" t="str">
        <f>IFERROR(INDEX('Intermediate All Items'!$E$2:$E$215,MATCH(ROW()-ROW($A$1),'Intermediate All Items'!$A$2:$A$215,0)),"")</f>
        <v/>
      </c>
      <c r="E188" s="129" t="str">
        <f>IFERROR(INDEX('Intermediate All Items'!$F$2:$F$215,MATCH(ROW()-ROW($A$1),'Intermediate All Items'!$A$2:$A$215,0)),"")</f>
        <v/>
      </c>
      <c r="F188" s="129" t="str">
        <f>IFERROR(INDEX('Intermediate All Items'!$G$2:$G$215,MATCH(ROW()-ROW($A$1),'Intermediate All Items'!$A$2:$A$215,0)),"")</f>
        <v/>
      </c>
    </row>
    <row r="189" spans="1:6" x14ac:dyDescent="0.2">
      <c r="A189" s="134" t="str">
        <f>IFERROR(INDEX('Intermediate All Items'!$B$2:$B$215,MATCH(ROW()-ROW($A$1),'Intermediate All Items'!$A$2:$A$215,0)),"")</f>
        <v/>
      </c>
      <c r="B189" s="21" t="str">
        <f>IFERROR(INDEX('Intermediate All Items'!$C$2:$C$215,MATCH(ROW()-ROW($A$1),'Intermediate All Items'!$A$2:$A$215,0)),"")</f>
        <v/>
      </c>
      <c r="C189" s="135" t="str">
        <f>IFERROR(INDEX('Intermediate All Items'!$D$2:$D$215,MATCH(ROW()-ROW($A$1),'Intermediate All Items'!$A$2:$A$215,0)),"")</f>
        <v/>
      </c>
      <c r="D189" s="129" t="str">
        <f>IFERROR(INDEX('Intermediate All Items'!$E$2:$E$215,MATCH(ROW()-ROW($A$1),'Intermediate All Items'!$A$2:$A$215,0)),"")</f>
        <v/>
      </c>
      <c r="E189" s="129" t="str">
        <f>IFERROR(INDEX('Intermediate All Items'!$F$2:$F$215,MATCH(ROW()-ROW($A$1),'Intermediate All Items'!$A$2:$A$215,0)),"")</f>
        <v/>
      </c>
      <c r="F189" s="129" t="str">
        <f>IFERROR(INDEX('Intermediate All Items'!$G$2:$G$215,MATCH(ROW()-ROW($A$1),'Intermediate All Items'!$A$2:$A$215,0)),"")</f>
        <v/>
      </c>
    </row>
    <row r="190" spans="1:6" x14ac:dyDescent="0.2">
      <c r="A190" s="134" t="str">
        <f>IFERROR(INDEX('Intermediate All Items'!$B$2:$B$215,MATCH(ROW()-ROW($A$1),'Intermediate All Items'!$A$2:$A$215,0)),"")</f>
        <v/>
      </c>
      <c r="B190" s="21" t="str">
        <f>IFERROR(INDEX('Intermediate All Items'!$C$2:$C$215,MATCH(ROW()-ROW($A$1),'Intermediate All Items'!$A$2:$A$215,0)),"")</f>
        <v/>
      </c>
      <c r="C190" s="135" t="str">
        <f>IFERROR(INDEX('Intermediate All Items'!$D$2:$D$215,MATCH(ROW()-ROW($A$1),'Intermediate All Items'!$A$2:$A$215,0)),"")</f>
        <v/>
      </c>
      <c r="D190" s="129" t="str">
        <f>IFERROR(INDEX('Intermediate All Items'!$E$2:$E$215,MATCH(ROW()-ROW($A$1),'Intermediate All Items'!$A$2:$A$215,0)),"")</f>
        <v/>
      </c>
      <c r="E190" s="129" t="str">
        <f>IFERROR(INDEX('Intermediate All Items'!$F$2:$F$215,MATCH(ROW()-ROW($A$1),'Intermediate All Items'!$A$2:$A$215,0)),"")</f>
        <v/>
      </c>
      <c r="F190" s="129" t="str">
        <f>IFERROR(INDEX('Intermediate All Items'!$G$2:$G$215,MATCH(ROW()-ROW($A$1),'Intermediate All Items'!$A$2:$A$215,0)),"")</f>
        <v/>
      </c>
    </row>
    <row r="191" spans="1:6" x14ac:dyDescent="0.2">
      <c r="A191" s="134" t="str">
        <f>IFERROR(INDEX('Intermediate All Items'!$B$2:$B$215,MATCH(ROW()-ROW($A$1),'Intermediate All Items'!$A$2:$A$215,0)),"")</f>
        <v/>
      </c>
      <c r="B191" s="21" t="str">
        <f>IFERROR(INDEX('Intermediate All Items'!$C$2:$C$215,MATCH(ROW()-ROW($A$1),'Intermediate All Items'!$A$2:$A$215,0)),"")</f>
        <v/>
      </c>
      <c r="C191" s="135" t="str">
        <f>IFERROR(INDEX('Intermediate All Items'!$D$2:$D$215,MATCH(ROW()-ROW($A$1),'Intermediate All Items'!$A$2:$A$215,0)),"")</f>
        <v/>
      </c>
      <c r="D191" s="129" t="str">
        <f>IFERROR(INDEX('Intermediate All Items'!$E$2:$E$215,MATCH(ROW()-ROW($A$1),'Intermediate All Items'!$A$2:$A$215,0)),"")</f>
        <v/>
      </c>
      <c r="E191" s="129" t="str">
        <f>IFERROR(INDEX('Intermediate All Items'!$F$2:$F$215,MATCH(ROW()-ROW($A$1),'Intermediate All Items'!$A$2:$A$215,0)),"")</f>
        <v/>
      </c>
      <c r="F191" s="129" t="str">
        <f>IFERROR(INDEX('Intermediate All Items'!$G$2:$G$215,MATCH(ROW()-ROW($A$1),'Intermediate All Items'!$A$2:$A$215,0)),"")</f>
        <v/>
      </c>
    </row>
    <row r="192" spans="1:6" x14ac:dyDescent="0.2">
      <c r="A192" s="134" t="str">
        <f>IFERROR(INDEX('Intermediate All Items'!$B$2:$B$215,MATCH(ROW()-ROW($A$1),'Intermediate All Items'!$A$2:$A$215,0)),"")</f>
        <v/>
      </c>
      <c r="B192" s="21" t="str">
        <f>IFERROR(INDEX('Intermediate All Items'!$C$2:$C$215,MATCH(ROW()-ROW($A$1),'Intermediate All Items'!$A$2:$A$215,0)),"")</f>
        <v/>
      </c>
      <c r="C192" s="135" t="str">
        <f>IFERROR(INDEX('Intermediate All Items'!$D$2:$D$215,MATCH(ROW()-ROW($A$1),'Intermediate All Items'!$A$2:$A$215,0)),"")</f>
        <v/>
      </c>
      <c r="D192" s="129" t="str">
        <f>IFERROR(INDEX('Intermediate All Items'!$E$2:$E$215,MATCH(ROW()-ROW($A$1),'Intermediate All Items'!$A$2:$A$215,0)),"")</f>
        <v/>
      </c>
      <c r="E192" s="129" t="str">
        <f>IFERROR(INDEX('Intermediate All Items'!$F$2:$F$215,MATCH(ROW()-ROW($A$1),'Intermediate All Items'!$A$2:$A$215,0)),"")</f>
        <v/>
      </c>
      <c r="F192" s="129" t="str">
        <f>IFERROR(INDEX('Intermediate All Items'!$G$2:$G$215,MATCH(ROW()-ROW($A$1),'Intermediate All Items'!$A$2:$A$215,0)),"")</f>
        <v/>
      </c>
    </row>
    <row r="193" spans="1:6" x14ac:dyDescent="0.2">
      <c r="A193" s="134" t="str">
        <f>IFERROR(INDEX('Intermediate All Items'!$B$2:$B$215,MATCH(ROW()-ROW($A$1),'Intermediate All Items'!$A$2:$A$215,0)),"")</f>
        <v/>
      </c>
      <c r="B193" s="21" t="str">
        <f>IFERROR(INDEX('Intermediate All Items'!$C$2:$C$215,MATCH(ROW()-ROW($A$1),'Intermediate All Items'!$A$2:$A$215,0)),"")</f>
        <v/>
      </c>
      <c r="C193" s="135" t="str">
        <f>IFERROR(INDEX('Intermediate All Items'!$D$2:$D$215,MATCH(ROW()-ROW($A$1),'Intermediate All Items'!$A$2:$A$215,0)),"")</f>
        <v/>
      </c>
      <c r="D193" s="129" t="str">
        <f>IFERROR(INDEX('Intermediate All Items'!$E$2:$E$215,MATCH(ROW()-ROW($A$1),'Intermediate All Items'!$A$2:$A$215,0)),"")</f>
        <v/>
      </c>
      <c r="E193" s="129" t="str">
        <f>IFERROR(INDEX('Intermediate All Items'!$F$2:$F$215,MATCH(ROW()-ROW($A$1),'Intermediate All Items'!$A$2:$A$215,0)),"")</f>
        <v/>
      </c>
      <c r="F193" s="129" t="str">
        <f>IFERROR(INDEX('Intermediate All Items'!$G$2:$G$215,MATCH(ROW()-ROW($A$1),'Intermediate All Items'!$A$2:$A$215,0)),"")</f>
        <v/>
      </c>
    </row>
    <row r="194" spans="1:6" x14ac:dyDescent="0.2">
      <c r="A194" s="134" t="str">
        <f>IFERROR(INDEX('Intermediate All Items'!$B$2:$B$215,MATCH(ROW()-ROW($A$1),'Intermediate All Items'!$A$2:$A$215,0)),"")</f>
        <v/>
      </c>
      <c r="B194" s="21" t="str">
        <f>IFERROR(INDEX('Intermediate All Items'!$C$2:$C$215,MATCH(ROW()-ROW($A$1),'Intermediate All Items'!$A$2:$A$215,0)),"")</f>
        <v/>
      </c>
      <c r="C194" s="135" t="str">
        <f>IFERROR(INDEX('Intermediate All Items'!$D$2:$D$215,MATCH(ROW()-ROW($A$1),'Intermediate All Items'!$A$2:$A$215,0)),"")</f>
        <v/>
      </c>
      <c r="D194" s="129" t="str">
        <f>IFERROR(INDEX('Intermediate All Items'!$E$2:$E$215,MATCH(ROW()-ROW($A$1),'Intermediate All Items'!$A$2:$A$215,0)),"")</f>
        <v/>
      </c>
      <c r="E194" s="129" t="str">
        <f>IFERROR(INDEX('Intermediate All Items'!$F$2:$F$215,MATCH(ROW()-ROW($A$1),'Intermediate All Items'!$A$2:$A$215,0)),"")</f>
        <v/>
      </c>
      <c r="F194" s="129" t="str">
        <f>IFERROR(INDEX('Intermediate All Items'!$G$2:$G$215,MATCH(ROW()-ROW($A$1),'Intermediate All Items'!$A$2:$A$215,0)),"")</f>
        <v/>
      </c>
    </row>
    <row r="195" spans="1:6" x14ac:dyDescent="0.2">
      <c r="A195" s="134" t="str">
        <f>IFERROR(INDEX('Intermediate All Items'!$B$2:$B$215,MATCH(ROW()-ROW($A$1),'Intermediate All Items'!$A$2:$A$215,0)),"")</f>
        <v/>
      </c>
      <c r="B195" s="21" t="str">
        <f>IFERROR(INDEX('Intermediate All Items'!$C$2:$C$215,MATCH(ROW()-ROW($A$1),'Intermediate All Items'!$A$2:$A$215,0)),"")</f>
        <v/>
      </c>
      <c r="C195" s="135" t="str">
        <f>IFERROR(INDEX('Intermediate All Items'!$D$2:$D$215,MATCH(ROW()-ROW($A$1),'Intermediate All Items'!$A$2:$A$215,0)),"")</f>
        <v/>
      </c>
      <c r="D195" s="129" t="str">
        <f>IFERROR(INDEX('Intermediate All Items'!$E$2:$E$215,MATCH(ROW()-ROW($A$1),'Intermediate All Items'!$A$2:$A$215,0)),"")</f>
        <v/>
      </c>
      <c r="E195" s="129" t="str">
        <f>IFERROR(INDEX('Intermediate All Items'!$F$2:$F$215,MATCH(ROW()-ROW($A$1),'Intermediate All Items'!$A$2:$A$215,0)),"")</f>
        <v/>
      </c>
      <c r="F195" s="129" t="str">
        <f>IFERROR(INDEX('Intermediate All Items'!$G$2:$G$215,MATCH(ROW()-ROW($A$1),'Intermediate All Items'!$A$2:$A$215,0)),"")</f>
        <v/>
      </c>
    </row>
    <row r="196" spans="1:6" x14ac:dyDescent="0.2">
      <c r="A196" s="134" t="str">
        <f>IFERROR(INDEX('Intermediate All Items'!$B$2:$B$215,MATCH(ROW()-ROW($A$1),'Intermediate All Items'!$A$2:$A$215,0)),"")</f>
        <v/>
      </c>
      <c r="B196" s="21" t="str">
        <f>IFERROR(INDEX('Intermediate All Items'!$C$2:$C$215,MATCH(ROW()-ROW($A$1),'Intermediate All Items'!$A$2:$A$215,0)),"")</f>
        <v/>
      </c>
      <c r="C196" s="135" t="str">
        <f>IFERROR(INDEX('Intermediate All Items'!$D$2:$D$215,MATCH(ROW()-ROW($A$1),'Intermediate All Items'!$A$2:$A$215,0)),"")</f>
        <v/>
      </c>
      <c r="D196" s="129" t="str">
        <f>IFERROR(INDEX('Intermediate All Items'!$E$2:$E$215,MATCH(ROW()-ROW($A$1),'Intermediate All Items'!$A$2:$A$215,0)),"")</f>
        <v/>
      </c>
      <c r="E196" s="129" t="str">
        <f>IFERROR(INDEX('Intermediate All Items'!$F$2:$F$215,MATCH(ROW()-ROW($A$1),'Intermediate All Items'!$A$2:$A$215,0)),"")</f>
        <v/>
      </c>
      <c r="F196" s="129" t="str">
        <f>IFERROR(INDEX('Intermediate All Items'!$G$2:$G$215,MATCH(ROW()-ROW($A$1),'Intermediate All Items'!$A$2:$A$215,0)),"")</f>
        <v/>
      </c>
    </row>
    <row r="197" spans="1:6" x14ac:dyDescent="0.2">
      <c r="A197" s="134" t="str">
        <f>IFERROR(INDEX('Intermediate All Items'!$B$2:$B$215,MATCH(ROW()-ROW($A$1),'Intermediate All Items'!$A$2:$A$215,0)),"")</f>
        <v/>
      </c>
      <c r="B197" s="21" t="str">
        <f>IFERROR(INDEX('Intermediate All Items'!$C$2:$C$215,MATCH(ROW()-ROW($A$1),'Intermediate All Items'!$A$2:$A$215,0)),"")</f>
        <v/>
      </c>
      <c r="C197" s="135" t="str">
        <f>IFERROR(INDEX('Intermediate All Items'!$D$2:$D$215,MATCH(ROW()-ROW($A$1),'Intermediate All Items'!$A$2:$A$215,0)),"")</f>
        <v/>
      </c>
      <c r="D197" s="129" t="str">
        <f>IFERROR(INDEX('Intermediate All Items'!$E$2:$E$215,MATCH(ROW()-ROW($A$1),'Intermediate All Items'!$A$2:$A$215,0)),"")</f>
        <v/>
      </c>
      <c r="E197" s="129" t="str">
        <f>IFERROR(INDEX('Intermediate All Items'!$F$2:$F$215,MATCH(ROW()-ROW($A$1),'Intermediate All Items'!$A$2:$A$215,0)),"")</f>
        <v/>
      </c>
      <c r="F197" s="129" t="str">
        <f>IFERROR(INDEX('Intermediate All Items'!$G$2:$G$215,MATCH(ROW()-ROW($A$1),'Intermediate All Items'!$A$2:$A$215,0)),"")</f>
        <v/>
      </c>
    </row>
    <row r="198" spans="1:6" x14ac:dyDescent="0.2">
      <c r="A198" s="134" t="str">
        <f>IFERROR(INDEX('Intermediate All Items'!$B$2:$B$215,MATCH(ROW()-ROW($A$1),'Intermediate All Items'!$A$2:$A$215,0)),"")</f>
        <v/>
      </c>
      <c r="B198" s="21" t="str">
        <f>IFERROR(INDEX('Intermediate All Items'!$C$2:$C$215,MATCH(ROW()-ROW($A$1),'Intermediate All Items'!$A$2:$A$215,0)),"")</f>
        <v/>
      </c>
      <c r="C198" s="135" t="str">
        <f>IFERROR(INDEX('Intermediate All Items'!$D$2:$D$215,MATCH(ROW()-ROW($A$1),'Intermediate All Items'!$A$2:$A$215,0)),"")</f>
        <v/>
      </c>
      <c r="D198" s="129" t="str">
        <f>IFERROR(INDEX('Intermediate All Items'!$E$2:$E$215,MATCH(ROW()-ROW($A$1),'Intermediate All Items'!$A$2:$A$215,0)),"")</f>
        <v/>
      </c>
      <c r="E198" s="129" t="str">
        <f>IFERROR(INDEX('Intermediate All Items'!$F$2:$F$215,MATCH(ROW()-ROW($A$1),'Intermediate All Items'!$A$2:$A$215,0)),"")</f>
        <v/>
      </c>
      <c r="F198" s="129" t="str">
        <f>IFERROR(INDEX('Intermediate All Items'!$G$2:$G$215,MATCH(ROW()-ROW($A$1),'Intermediate All Items'!$A$2:$A$215,0)),"")</f>
        <v/>
      </c>
    </row>
    <row r="199" spans="1:6" x14ac:dyDescent="0.2">
      <c r="A199" s="134" t="str">
        <f>IFERROR(INDEX('Intermediate All Items'!$B$2:$B$215,MATCH(ROW()-ROW($A$1),'Intermediate All Items'!$A$2:$A$215,0)),"")</f>
        <v/>
      </c>
      <c r="B199" s="21" t="str">
        <f>IFERROR(INDEX('Intermediate All Items'!$C$2:$C$215,MATCH(ROW()-ROW($A$1),'Intermediate All Items'!$A$2:$A$215,0)),"")</f>
        <v/>
      </c>
      <c r="C199" s="135" t="str">
        <f>IFERROR(INDEX('Intermediate All Items'!$D$2:$D$215,MATCH(ROW()-ROW($A$1),'Intermediate All Items'!$A$2:$A$215,0)),"")</f>
        <v/>
      </c>
      <c r="D199" s="129" t="str">
        <f>IFERROR(INDEX('Intermediate All Items'!$E$2:$E$215,MATCH(ROW()-ROW($A$1),'Intermediate All Items'!$A$2:$A$215,0)),"")</f>
        <v/>
      </c>
      <c r="E199" s="129" t="str">
        <f>IFERROR(INDEX('Intermediate All Items'!$F$2:$F$215,MATCH(ROW()-ROW($A$1),'Intermediate All Items'!$A$2:$A$215,0)),"")</f>
        <v/>
      </c>
      <c r="F199" s="129" t="str">
        <f>IFERROR(INDEX('Intermediate All Items'!$G$2:$G$215,MATCH(ROW()-ROW($A$1),'Intermediate All Items'!$A$2:$A$215,0)),"")</f>
        <v/>
      </c>
    </row>
    <row r="200" spans="1:6" x14ac:dyDescent="0.2">
      <c r="A200" s="134" t="str">
        <f>IFERROR(INDEX('Intermediate All Items'!$B$2:$B$215,MATCH(ROW()-ROW($A$1),'Intermediate All Items'!$A$2:$A$215,0)),"")</f>
        <v/>
      </c>
      <c r="B200" s="21" t="str">
        <f>IFERROR(INDEX('Intermediate All Items'!$C$2:$C$215,MATCH(ROW()-ROW($A$1),'Intermediate All Items'!$A$2:$A$215,0)),"")</f>
        <v/>
      </c>
      <c r="C200" s="135" t="str">
        <f>IFERROR(INDEX('Intermediate All Items'!$D$2:$D$215,MATCH(ROW()-ROW($A$1),'Intermediate All Items'!$A$2:$A$215,0)),"")</f>
        <v/>
      </c>
      <c r="D200" s="129" t="str">
        <f>IFERROR(INDEX('Intermediate All Items'!$E$2:$E$215,MATCH(ROW()-ROW($A$1),'Intermediate All Items'!$A$2:$A$215,0)),"")</f>
        <v/>
      </c>
      <c r="E200" s="129" t="str">
        <f>IFERROR(INDEX('Intermediate All Items'!$F$2:$F$215,MATCH(ROW()-ROW($A$1),'Intermediate All Items'!$A$2:$A$215,0)),"")</f>
        <v/>
      </c>
      <c r="F200" s="129" t="str">
        <f>IFERROR(INDEX('Intermediate All Items'!$G$2:$G$215,MATCH(ROW()-ROW($A$1),'Intermediate All Items'!$A$2:$A$215,0)),"")</f>
        <v/>
      </c>
    </row>
    <row r="201" spans="1:6" x14ac:dyDescent="0.2">
      <c r="A201" s="134" t="str">
        <f>IFERROR(INDEX('Intermediate All Items'!$B$2:$B$215,MATCH(ROW()-ROW($A$1),'Intermediate All Items'!$A$2:$A$215,0)),"")</f>
        <v/>
      </c>
      <c r="B201" s="21" t="str">
        <f>IFERROR(INDEX('Intermediate All Items'!$C$2:$C$215,MATCH(ROW()-ROW($A$1),'Intermediate All Items'!$A$2:$A$215,0)),"")</f>
        <v/>
      </c>
      <c r="C201" s="135" t="str">
        <f>IFERROR(INDEX('Intermediate All Items'!$D$2:$D$215,MATCH(ROW()-ROW($A$1),'Intermediate All Items'!$A$2:$A$215,0)),"")</f>
        <v/>
      </c>
      <c r="D201" s="129" t="str">
        <f>IFERROR(INDEX('Intermediate All Items'!$E$2:$E$215,MATCH(ROW()-ROW($A$1),'Intermediate All Items'!$A$2:$A$215,0)),"")</f>
        <v/>
      </c>
      <c r="E201" s="129" t="str">
        <f>IFERROR(INDEX('Intermediate All Items'!$F$2:$F$215,MATCH(ROW()-ROW($A$1),'Intermediate All Items'!$A$2:$A$215,0)),"")</f>
        <v/>
      </c>
      <c r="F201" s="129" t="str">
        <f>IFERROR(INDEX('Intermediate All Items'!$G$2:$G$215,MATCH(ROW()-ROW($A$1),'Intermediate All Items'!$A$2:$A$215,0)),"")</f>
        <v/>
      </c>
    </row>
    <row r="202" spans="1:6" x14ac:dyDescent="0.2">
      <c r="A202" s="134" t="str">
        <f>IFERROR(INDEX('Intermediate All Items'!$B$2:$B$215,MATCH(ROW()-ROW($A$1),'Intermediate All Items'!$A$2:$A$215,0)),"")</f>
        <v/>
      </c>
      <c r="B202" s="21" t="str">
        <f>IFERROR(INDEX('Intermediate All Items'!$C$2:$C$215,MATCH(ROW()-ROW($A$1),'Intermediate All Items'!$A$2:$A$215,0)),"")</f>
        <v/>
      </c>
      <c r="C202" s="135" t="str">
        <f>IFERROR(INDEX('Intermediate All Items'!$D$2:$D$215,MATCH(ROW()-ROW($A$1),'Intermediate All Items'!$A$2:$A$215,0)),"")</f>
        <v/>
      </c>
      <c r="D202" s="129" t="str">
        <f>IFERROR(INDEX('Intermediate All Items'!$E$2:$E$215,MATCH(ROW()-ROW($A$1),'Intermediate All Items'!$A$2:$A$215,0)),"")</f>
        <v/>
      </c>
      <c r="E202" s="129" t="str">
        <f>IFERROR(INDEX('Intermediate All Items'!$F$2:$F$215,MATCH(ROW()-ROW($A$1),'Intermediate All Items'!$A$2:$A$215,0)),"")</f>
        <v/>
      </c>
      <c r="F202" s="129" t="str">
        <f>IFERROR(INDEX('Intermediate All Items'!$G$2:$G$215,MATCH(ROW()-ROW($A$1),'Intermediate All Items'!$A$2:$A$215,0)),"")</f>
        <v/>
      </c>
    </row>
    <row r="203" spans="1:6" x14ac:dyDescent="0.2">
      <c r="A203" s="134" t="str">
        <f>IFERROR(INDEX('Intermediate All Items'!$B$2:$B$215,MATCH(ROW()-ROW($A$1),'Intermediate All Items'!$A$2:$A$215,0)),"")</f>
        <v/>
      </c>
      <c r="B203" s="21" t="str">
        <f>IFERROR(INDEX('Intermediate All Items'!$C$2:$C$215,MATCH(ROW()-ROW($A$1),'Intermediate All Items'!$A$2:$A$215,0)),"")</f>
        <v/>
      </c>
      <c r="C203" s="135" t="str">
        <f>IFERROR(INDEX('Intermediate All Items'!$D$2:$D$215,MATCH(ROW()-ROW($A$1),'Intermediate All Items'!$A$2:$A$215,0)),"")</f>
        <v/>
      </c>
      <c r="D203" s="129" t="str">
        <f>IFERROR(INDEX('Intermediate All Items'!$E$2:$E$215,MATCH(ROW()-ROW($A$1),'Intermediate All Items'!$A$2:$A$215,0)),"")</f>
        <v/>
      </c>
      <c r="E203" s="129" t="str">
        <f>IFERROR(INDEX('Intermediate All Items'!$F$2:$F$215,MATCH(ROW()-ROW($A$1),'Intermediate All Items'!$A$2:$A$215,0)),"")</f>
        <v/>
      </c>
      <c r="F203" s="129" t="str">
        <f>IFERROR(INDEX('Intermediate All Items'!$G$2:$G$215,MATCH(ROW()-ROW($A$1),'Intermediate All Items'!$A$2:$A$215,0)),"")</f>
        <v/>
      </c>
    </row>
    <row r="204" spans="1:6" x14ac:dyDescent="0.2">
      <c r="A204" s="134" t="str">
        <f>IFERROR(INDEX('Intermediate All Items'!$B$2:$B$215,MATCH(ROW()-ROW($A$1),'Intermediate All Items'!$A$2:$A$215,0)),"")</f>
        <v/>
      </c>
      <c r="B204" s="21" t="str">
        <f>IFERROR(INDEX('Intermediate All Items'!$C$2:$C$215,MATCH(ROW()-ROW($A$1),'Intermediate All Items'!$A$2:$A$215,0)),"")</f>
        <v/>
      </c>
      <c r="C204" s="135" t="str">
        <f>IFERROR(INDEX('Intermediate All Items'!$D$2:$D$215,MATCH(ROW()-ROW($A$1),'Intermediate All Items'!$A$2:$A$215,0)),"")</f>
        <v/>
      </c>
      <c r="D204" s="129" t="str">
        <f>IFERROR(INDEX('Intermediate All Items'!$E$2:$E$215,MATCH(ROW()-ROW($A$1),'Intermediate All Items'!$A$2:$A$215,0)),"")</f>
        <v/>
      </c>
      <c r="E204" s="129" t="str">
        <f>IFERROR(INDEX('Intermediate All Items'!$F$2:$F$215,MATCH(ROW()-ROW($A$1),'Intermediate All Items'!$A$2:$A$215,0)),"")</f>
        <v/>
      </c>
      <c r="F204" s="129" t="str">
        <f>IFERROR(INDEX('Intermediate All Items'!$G$2:$G$215,MATCH(ROW()-ROW($A$1),'Intermediate All Items'!$A$2:$A$215,0)),"")</f>
        <v/>
      </c>
    </row>
    <row r="205" spans="1:6" x14ac:dyDescent="0.2">
      <c r="A205" s="134" t="str">
        <f>IFERROR(INDEX('Intermediate All Items'!$B$2:$B$215,MATCH(ROW()-ROW($A$1),'Intermediate All Items'!$A$2:$A$215,0)),"")</f>
        <v/>
      </c>
      <c r="B205" s="21" t="str">
        <f>IFERROR(INDEX('Intermediate All Items'!$C$2:$C$215,MATCH(ROW()-ROW($A$1),'Intermediate All Items'!$A$2:$A$215,0)),"")</f>
        <v/>
      </c>
      <c r="C205" s="135" t="str">
        <f>IFERROR(INDEX('Intermediate All Items'!$D$2:$D$215,MATCH(ROW()-ROW($A$1),'Intermediate All Items'!$A$2:$A$215,0)),"")</f>
        <v/>
      </c>
      <c r="D205" s="129" t="str">
        <f>IFERROR(INDEX('Intermediate All Items'!$E$2:$E$215,MATCH(ROW()-ROW($A$1),'Intermediate All Items'!$A$2:$A$215,0)),"")</f>
        <v/>
      </c>
      <c r="E205" s="129" t="str">
        <f>IFERROR(INDEX('Intermediate All Items'!$F$2:$F$215,MATCH(ROW()-ROW($A$1),'Intermediate All Items'!$A$2:$A$215,0)),"")</f>
        <v/>
      </c>
      <c r="F205" s="129" t="str">
        <f>IFERROR(INDEX('Intermediate All Items'!$G$2:$G$215,MATCH(ROW()-ROW($A$1),'Intermediate All Items'!$A$2:$A$215,0)),"")</f>
        <v/>
      </c>
    </row>
    <row r="206" spans="1:6" x14ac:dyDescent="0.2">
      <c r="A206" s="134" t="str">
        <f>IFERROR(INDEX('Intermediate All Items'!$B$2:$B$215,MATCH(ROW()-ROW($A$1),'Intermediate All Items'!$A$2:$A$215,0)),"")</f>
        <v/>
      </c>
      <c r="B206" s="21" t="str">
        <f>IFERROR(INDEX('Intermediate All Items'!$C$2:$C$215,MATCH(ROW()-ROW($A$1),'Intermediate All Items'!$A$2:$A$215,0)),"")</f>
        <v/>
      </c>
      <c r="C206" s="135" t="str">
        <f>IFERROR(INDEX('Intermediate All Items'!$D$2:$D$215,MATCH(ROW()-ROW($A$1),'Intermediate All Items'!$A$2:$A$215,0)),"")</f>
        <v/>
      </c>
      <c r="D206" s="129" t="str">
        <f>IFERROR(INDEX('Intermediate All Items'!$E$2:$E$215,MATCH(ROW()-ROW($A$1),'Intermediate All Items'!$A$2:$A$215,0)),"")</f>
        <v/>
      </c>
      <c r="E206" s="129" t="str">
        <f>IFERROR(INDEX('Intermediate All Items'!$F$2:$F$215,MATCH(ROW()-ROW($A$1),'Intermediate All Items'!$A$2:$A$215,0)),"")</f>
        <v/>
      </c>
      <c r="F206" s="129" t="str">
        <f>IFERROR(INDEX('Intermediate All Items'!$G$2:$G$215,MATCH(ROW()-ROW($A$1),'Intermediate All Items'!$A$2:$A$215,0)),"")</f>
        <v/>
      </c>
    </row>
    <row r="207" spans="1:6" x14ac:dyDescent="0.2">
      <c r="A207" s="134" t="str">
        <f>IFERROR(INDEX('Intermediate All Items'!$B$2:$B$215,MATCH(ROW()-ROW($A$1),'Intermediate All Items'!$A$2:$A$215,0)),"")</f>
        <v/>
      </c>
      <c r="B207" s="21" t="str">
        <f>IFERROR(INDEX('Intermediate All Items'!$C$2:$C$215,MATCH(ROW()-ROW($A$1),'Intermediate All Items'!$A$2:$A$215,0)),"")</f>
        <v/>
      </c>
      <c r="C207" s="135" t="str">
        <f>IFERROR(INDEX('Intermediate All Items'!$D$2:$D$215,MATCH(ROW()-ROW($A$1),'Intermediate All Items'!$A$2:$A$215,0)),"")</f>
        <v/>
      </c>
      <c r="D207" s="129" t="str">
        <f>IFERROR(INDEX('Intermediate All Items'!$E$2:$E$215,MATCH(ROW()-ROW($A$1),'Intermediate All Items'!$A$2:$A$215,0)),"")</f>
        <v/>
      </c>
      <c r="E207" s="129" t="str">
        <f>IFERROR(INDEX('Intermediate All Items'!$F$2:$F$215,MATCH(ROW()-ROW($A$1),'Intermediate All Items'!$A$2:$A$215,0)),"")</f>
        <v/>
      </c>
      <c r="F207" s="129" t="str">
        <f>IFERROR(INDEX('Intermediate All Items'!$G$2:$G$215,MATCH(ROW()-ROW($A$1),'Intermediate All Items'!$A$2:$A$215,0)),"")</f>
        <v/>
      </c>
    </row>
    <row r="208" spans="1:6" x14ac:dyDescent="0.2">
      <c r="A208" s="134" t="str">
        <f>IFERROR(INDEX('Intermediate All Items'!$B$2:$B$215,MATCH(ROW()-ROW($A$1),'Intermediate All Items'!$A$2:$A$215,0)),"")</f>
        <v/>
      </c>
      <c r="B208" s="21" t="str">
        <f>IFERROR(INDEX('Intermediate All Items'!$C$2:$C$215,MATCH(ROW()-ROW($A$1),'Intermediate All Items'!$A$2:$A$215,0)),"")</f>
        <v/>
      </c>
      <c r="C208" s="135" t="str">
        <f>IFERROR(INDEX('Intermediate All Items'!$D$2:$D$215,MATCH(ROW()-ROW($A$1),'Intermediate All Items'!$A$2:$A$215,0)),"")</f>
        <v/>
      </c>
      <c r="D208" s="129" t="str">
        <f>IFERROR(INDEX('Intermediate All Items'!$E$2:$E$215,MATCH(ROW()-ROW($A$1),'Intermediate All Items'!$A$2:$A$215,0)),"")</f>
        <v/>
      </c>
      <c r="E208" s="129" t="str">
        <f>IFERROR(INDEX('Intermediate All Items'!$F$2:$F$215,MATCH(ROW()-ROW($A$1),'Intermediate All Items'!$A$2:$A$215,0)),"")</f>
        <v/>
      </c>
      <c r="F208" s="129" t="str">
        <f>IFERROR(INDEX('Intermediate All Items'!$G$2:$G$215,MATCH(ROW()-ROW($A$1),'Intermediate All Items'!$A$2:$A$215,0)),"")</f>
        <v/>
      </c>
    </row>
    <row r="209" spans="1:6" x14ac:dyDescent="0.2">
      <c r="A209" s="134" t="str">
        <f>IFERROR(INDEX('Intermediate All Items'!$B$2:$B$215,MATCH(ROW()-ROW($A$1),'Intermediate All Items'!$A$2:$A$215,0)),"")</f>
        <v/>
      </c>
      <c r="B209" s="21" t="str">
        <f>IFERROR(INDEX('Intermediate All Items'!$C$2:$C$215,MATCH(ROW()-ROW($A$1),'Intermediate All Items'!$A$2:$A$215,0)),"")</f>
        <v/>
      </c>
      <c r="C209" s="135" t="str">
        <f>IFERROR(INDEX('Intermediate All Items'!$D$2:$D$215,MATCH(ROW()-ROW($A$1),'Intermediate All Items'!$A$2:$A$215,0)),"")</f>
        <v/>
      </c>
      <c r="D209" s="129" t="str">
        <f>IFERROR(INDEX('Intermediate All Items'!$E$2:$E$215,MATCH(ROW()-ROW($A$1),'Intermediate All Items'!$A$2:$A$215,0)),"")</f>
        <v/>
      </c>
      <c r="E209" s="129" t="str">
        <f>IFERROR(INDEX('Intermediate All Items'!$F$2:$F$215,MATCH(ROW()-ROW($A$1),'Intermediate All Items'!$A$2:$A$215,0)),"")</f>
        <v/>
      </c>
      <c r="F209" s="129" t="str">
        <f>IFERROR(INDEX('Intermediate All Items'!$G$2:$G$215,MATCH(ROW()-ROW($A$1),'Intermediate All Items'!$A$2:$A$215,0)),"")</f>
        <v/>
      </c>
    </row>
    <row r="210" spans="1:6" x14ac:dyDescent="0.2">
      <c r="A210" s="134" t="str">
        <f>IFERROR(INDEX('Intermediate All Items'!$B$2:$B$215,MATCH(ROW()-ROW($A$1),'Intermediate All Items'!$A$2:$A$215,0)),"")</f>
        <v/>
      </c>
      <c r="B210" s="21" t="str">
        <f>IFERROR(INDEX('Intermediate All Items'!$C$2:$C$215,MATCH(ROW()-ROW($A$1),'Intermediate All Items'!$A$2:$A$215,0)),"")</f>
        <v/>
      </c>
      <c r="C210" s="135" t="str">
        <f>IFERROR(INDEX('Intermediate All Items'!$D$2:$D$215,MATCH(ROW()-ROW($A$1),'Intermediate All Items'!$A$2:$A$215,0)),"")</f>
        <v/>
      </c>
      <c r="D210" s="129" t="str">
        <f>IFERROR(INDEX('Intermediate All Items'!$E$2:$E$215,MATCH(ROW()-ROW($A$1),'Intermediate All Items'!$A$2:$A$215,0)),"")</f>
        <v/>
      </c>
      <c r="E210" s="129" t="str">
        <f>IFERROR(INDEX('Intermediate All Items'!$F$2:$F$215,MATCH(ROW()-ROW($A$1),'Intermediate All Items'!$A$2:$A$215,0)),"")</f>
        <v/>
      </c>
      <c r="F210" s="129" t="str">
        <f>IFERROR(INDEX('Intermediate All Items'!$G$2:$G$215,MATCH(ROW()-ROW($A$1),'Intermediate All Items'!$A$2:$A$215,0)),"")</f>
        <v/>
      </c>
    </row>
    <row r="211" spans="1:6" x14ac:dyDescent="0.2">
      <c r="A211" s="134" t="str">
        <f>IFERROR(INDEX('Intermediate All Items'!$B$2:$B$215,MATCH(ROW()-ROW($A$1),'Intermediate All Items'!$A$2:$A$215,0)),"")</f>
        <v/>
      </c>
      <c r="B211" s="21" t="str">
        <f>IFERROR(INDEX('Intermediate All Items'!$C$2:$C$215,MATCH(ROW()-ROW($A$1),'Intermediate All Items'!$A$2:$A$215,0)),"")</f>
        <v/>
      </c>
      <c r="C211" s="135" t="str">
        <f>IFERROR(INDEX('Intermediate All Items'!$D$2:$D$215,MATCH(ROW()-ROW($A$1),'Intermediate All Items'!$A$2:$A$215,0)),"")</f>
        <v/>
      </c>
      <c r="D211" s="129" t="str">
        <f>IFERROR(INDEX('Intermediate All Items'!$E$2:$E$215,MATCH(ROW()-ROW($A$1),'Intermediate All Items'!$A$2:$A$215,0)),"")</f>
        <v/>
      </c>
      <c r="E211" s="129" t="str">
        <f>IFERROR(INDEX('Intermediate All Items'!$F$2:$F$215,MATCH(ROW()-ROW($A$1),'Intermediate All Items'!$A$2:$A$215,0)),"")</f>
        <v/>
      </c>
      <c r="F211" s="129" t="str">
        <f>IFERROR(INDEX('Intermediate All Items'!$G$2:$G$215,MATCH(ROW()-ROW($A$1),'Intermediate All Items'!$A$2:$A$215,0)),"")</f>
        <v/>
      </c>
    </row>
    <row r="212" spans="1:6" x14ac:dyDescent="0.2">
      <c r="A212" s="134" t="str">
        <f>IFERROR(INDEX('Intermediate All Items'!$B$2:$B$215,MATCH(ROW()-ROW($A$1),'Intermediate All Items'!$A$2:$A$215,0)),"")</f>
        <v/>
      </c>
      <c r="B212" s="21" t="str">
        <f>IFERROR(INDEX('Intermediate All Items'!$C$2:$C$215,MATCH(ROW()-ROW($A$1),'Intermediate All Items'!$A$2:$A$215,0)),"")</f>
        <v/>
      </c>
      <c r="C212" s="135" t="str">
        <f>IFERROR(INDEX('Intermediate All Items'!$D$2:$D$215,MATCH(ROW()-ROW($A$1),'Intermediate All Items'!$A$2:$A$215,0)),"")</f>
        <v/>
      </c>
      <c r="D212" s="129" t="str">
        <f>IFERROR(INDEX('Intermediate All Items'!$E$2:$E$215,MATCH(ROW()-ROW($A$1),'Intermediate All Items'!$A$2:$A$215,0)),"")</f>
        <v/>
      </c>
      <c r="E212" s="129" t="str">
        <f>IFERROR(INDEX('Intermediate All Items'!$F$2:$F$215,MATCH(ROW()-ROW($A$1),'Intermediate All Items'!$A$2:$A$215,0)),"")</f>
        <v/>
      </c>
      <c r="F212" s="129" t="str">
        <f>IFERROR(INDEX('Intermediate All Items'!$G$2:$G$215,MATCH(ROW()-ROW($A$1),'Intermediate All Items'!$A$2:$A$215,0)),"")</f>
        <v/>
      </c>
    </row>
    <row r="213" spans="1:6" x14ac:dyDescent="0.2">
      <c r="A213" s="134" t="str">
        <f>IFERROR(INDEX('Intermediate All Items'!$B$2:$B$215,MATCH(ROW()-ROW($A$1),'Intermediate All Items'!$A$2:$A$215,0)),"")</f>
        <v/>
      </c>
      <c r="B213" s="21" t="str">
        <f>IFERROR(INDEX('Intermediate All Items'!$C$2:$C$215,MATCH(ROW()-ROW($A$1),'Intermediate All Items'!$A$2:$A$215,0)),"")</f>
        <v/>
      </c>
      <c r="C213" s="135" t="str">
        <f>IFERROR(INDEX('Intermediate All Items'!$D$2:$D$215,MATCH(ROW()-ROW($A$1),'Intermediate All Items'!$A$2:$A$215,0)),"")</f>
        <v/>
      </c>
      <c r="D213" s="129" t="str">
        <f>IFERROR(INDEX('Intermediate All Items'!$E$2:$E$215,MATCH(ROW()-ROW($A$1),'Intermediate All Items'!$A$2:$A$215,0)),"")</f>
        <v/>
      </c>
      <c r="E213" s="129" t="str">
        <f>IFERROR(INDEX('Intermediate All Items'!$F$2:$F$215,MATCH(ROW()-ROW($A$1),'Intermediate All Items'!$A$2:$A$215,0)),"")</f>
        <v/>
      </c>
      <c r="F213" s="129" t="str">
        <f>IFERROR(INDEX('Intermediate All Items'!$G$2:$G$215,MATCH(ROW()-ROW($A$1),'Intermediate All Items'!$A$2:$A$215,0)),"")</f>
        <v/>
      </c>
    </row>
    <row r="214" spans="1:6" x14ac:dyDescent="0.2">
      <c r="A214" s="134" t="str">
        <f>IFERROR(INDEX('Intermediate All Items'!$B$2:$B$215,MATCH(ROW()-ROW($A$1),'Intermediate All Items'!$A$2:$A$215,0)),"")</f>
        <v/>
      </c>
      <c r="B214" s="21" t="str">
        <f>IFERROR(INDEX('Intermediate All Items'!$C$2:$C$215,MATCH(ROW()-ROW($A$1),'Intermediate All Items'!$A$2:$A$215,0)),"")</f>
        <v/>
      </c>
      <c r="C214" s="135" t="str">
        <f>IFERROR(INDEX('Intermediate All Items'!$D$2:$D$215,MATCH(ROW()-ROW($A$1),'Intermediate All Items'!$A$2:$A$215,0)),"")</f>
        <v/>
      </c>
      <c r="D214" s="129" t="str">
        <f>IFERROR(INDEX('Intermediate All Items'!$E$2:$E$215,MATCH(ROW()-ROW($A$1),'Intermediate All Items'!$A$2:$A$215,0)),"")</f>
        <v/>
      </c>
      <c r="E214" s="129" t="str">
        <f>IFERROR(INDEX('Intermediate All Items'!$F$2:$F$215,MATCH(ROW()-ROW($A$1),'Intermediate All Items'!$A$2:$A$215,0)),"")</f>
        <v/>
      </c>
      <c r="F214" s="129" t="str">
        <f>IFERROR(INDEX('Intermediate All Items'!$G$2:$G$215,MATCH(ROW()-ROW($A$1),'Intermediate All Items'!$A$2:$A$215,0)),"")</f>
        <v/>
      </c>
    </row>
    <row r="215" spans="1:6" x14ac:dyDescent="0.2">
      <c r="A215" s="134" t="str">
        <f>IFERROR(INDEX('Intermediate All Items'!$B$2:$B$215,MATCH(ROW()-ROW($A$1),'Intermediate All Items'!$A$2:$A$215,0)),"")</f>
        <v/>
      </c>
      <c r="B215" s="21" t="str">
        <f>IFERROR(INDEX('Intermediate All Items'!$C$2:$C$215,MATCH(ROW()-ROW($A$1),'Intermediate All Items'!$A$2:$A$215,0)),"")</f>
        <v/>
      </c>
      <c r="C215" s="135" t="str">
        <f>IFERROR(INDEX('Intermediate All Items'!$D$2:$D$215,MATCH(ROW()-ROW($A$1),'Intermediate All Items'!$A$2:$A$215,0)),"")</f>
        <v/>
      </c>
      <c r="D215" s="129" t="str">
        <f>IFERROR(INDEX('Intermediate All Items'!$E$2:$E$215,MATCH(ROW()-ROW($A$1),'Intermediate All Items'!$A$2:$A$215,0)),"")</f>
        <v/>
      </c>
      <c r="E215" s="129" t="str">
        <f>IFERROR(INDEX('Intermediate All Items'!$F$2:$F$215,MATCH(ROW()-ROW($A$1),'Intermediate All Items'!$A$2:$A$215,0)),"")</f>
        <v/>
      </c>
      <c r="F215" s="129" t="str">
        <f>IFERROR(INDEX('Intermediate All Items'!$G$2:$G$215,MATCH(ROW()-ROW($A$1),'Intermediate All Items'!$A$2:$A$215,0)),"")</f>
        <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3"/>
  <sheetViews>
    <sheetView workbookViewId="0"/>
  </sheetViews>
  <sheetFormatPr defaultColWidth="8.7109375" defaultRowHeight="12.75" x14ac:dyDescent="0.2"/>
  <cols>
    <col min="1" max="1" width="9.42578125" style="5" bestFit="1" customWidth="1"/>
    <col min="2" max="5" width="8.7109375" style="5"/>
    <col min="6" max="6" width="63.5703125" style="5" bestFit="1" customWidth="1"/>
    <col min="7" max="7" width="35.85546875" style="5" bestFit="1" customWidth="1"/>
    <col min="8" max="16384" width="8.7109375" style="5"/>
  </cols>
  <sheetData>
    <row r="1" spans="1:7" x14ac:dyDescent="0.2">
      <c r="A1" s="91" t="s">
        <v>66</v>
      </c>
      <c r="F1" s="13" t="s">
        <v>46</v>
      </c>
      <c r="G1" s="13" t="s">
        <v>67</v>
      </c>
    </row>
    <row r="2" spans="1:7" x14ac:dyDescent="0.2">
      <c r="A2" s="5" t="s">
        <v>54</v>
      </c>
      <c r="F2" s="5" t="s">
        <v>68</v>
      </c>
      <c r="G2" s="5" t="s">
        <v>69</v>
      </c>
    </row>
    <row r="3" spans="1:7" x14ac:dyDescent="0.2">
      <c r="A3" s="5" t="s">
        <v>55</v>
      </c>
      <c r="F3" s="5" t="s">
        <v>70</v>
      </c>
      <c r="G3" s="5" t="s">
        <v>71</v>
      </c>
    </row>
    <row r="4" spans="1:7" x14ac:dyDescent="0.2">
      <c r="A4" s="5" t="s">
        <v>56</v>
      </c>
      <c r="F4" s="34" t="s">
        <v>72</v>
      </c>
      <c r="G4" s="5" t="s">
        <v>73</v>
      </c>
    </row>
    <row r="5" spans="1:7" x14ac:dyDescent="0.2">
      <c r="A5" s="5" t="s">
        <v>57</v>
      </c>
      <c r="F5" s="34" t="s">
        <v>74</v>
      </c>
      <c r="G5" s="5" t="s">
        <v>75</v>
      </c>
    </row>
    <row r="6" spans="1:7" x14ac:dyDescent="0.2">
      <c r="A6" s="5" t="s">
        <v>58</v>
      </c>
      <c r="F6" s="5" t="s">
        <v>76</v>
      </c>
      <c r="G6" s="5" t="s">
        <v>77</v>
      </c>
    </row>
    <row r="7" spans="1:7" x14ac:dyDescent="0.2">
      <c r="A7" s="5" t="s">
        <v>59</v>
      </c>
      <c r="F7" s="5" t="s">
        <v>78</v>
      </c>
      <c r="G7" s="5" t="s">
        <v>79</v>
      </c>
    </row>
    <row r="8" spans="1:7" x14ac:dyDescent="0.2">
      <c r="A8" s="5" t="s">
        <v>48</v>
      </c>
      <c r="F8" s="5" t="s">
        <v>80</v>
      </c>
      <c r="G8" s="5" t="s">
        <v>81</v>
      </c>
    </row>
    <row r="9" spans="1:7" x14ac:dyDescent="0.2">
      <c r="A9" s="5" t="s">
        <v>49</v>
      </c>
      <c r="F9" s="5" t="s">
        <v>82</v>
      </c>
      <c r="G9" s="5" t="s">
        <v>83</v>
      </c>
    </row>
    <row r="10" spans="1:7" x14ac:dyDescent="0.2">
      <c r="A10" s="5" t="s">
        <v>50</v>
      </c>
      <c r="F10" s="5" t="s">
        <v>328</v>
      </c>
      <c r="G10" s="5" t="s">
        <v>329</v>
      </c>
    </row>
    <row r="11" spans="1:7" x14ac:dyDescent="0.2">
      <c r="A11" s="5" t="s">
        <v>51</v>
      </c>
      <c r="F11" s="5" t="s">
        <v>84</v>
      </c>
      <c r="G11" s="5" t="s">
        <v>85</v>
      </c>
    </row>
    <row r="12" spans="1:7" x14ac:dyDescent="0.2">
      <c r="A12" s="5" t="s">
        <v>52</v>
      </c>
      <c r="F12" s="5" t="s">
        <v>86</v>
      </c>
      <c r="G12" s="5" t="s">
        <v>87</v>
      </c>
    </row>
    <row r="13" spans="1:7" x14ac:dyDescent="0.2">
      <c r="A13" s="5" t="s">
        <v>53</v>
      </c>
      <c r="F13" s="5" t="s">
        <v>88</v>
      </c>
      <c r="G13" s="5" t="s">
        <v>89</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CCCFF"/>
  </sheetPr>
  <dimension ref="A1:T33"/>
  <sheetViews>
    <sheetView showGridLines="0" zoomScaleNormal="100" workbookViewId="0"/>
  </sheetViews>
  <sheetFormatPr defaultColWidth="0" defaultRowHeight="12.75" zeroHeight="1" x14ac:dyDescent="0.2"/>
  <cols>
    <col min="1" max="2" width="35.5703125" customWidth="1"/>
    <col min="3" max="3" width="45.5703125" style="1" customWidth="1"/>
    <col min="4" max="7" width="13.5703125" customWidth="1"/>
    <col min="8" max="8" width="50.7109375" customWidth="1"/>
    <col min="9" max="9" width="11.42578125" hidden="1" customWidth="1"/>
    <col min="10" max="11" width="10.5703125" hidden="1" customWidth="1"/>
    <col min="12" max="12" width="11.7109375" hidden="1" customWidth="1"/>
    <col min="13" max="13" width="14.5703125" hidden="1" customWidth="1"/>
    <col min="14" max="14" width="11" hidden="1" customWidth="1"/>
    <col min="15" max="15" width="13.42578125" hidden="1" customWidth="1"/>
    <col min="16" max="16" width="11" hidden="1" customWidth="1"/>
    <col min="17" max="17" width="10.5703125" hidden="1" customWidth="1"/>
    <col min="18" max="18" width="13" hidden="1" customWidth="1"/>
    <col min="19" max="19" width="11.42578125" hidden="1" customWidth="1"/>
    <col min="20" max="20" width="10.42578125" hidden="1" customWidth="1"/>
    <col min="21" max="16384" width="42.5703125" hidden="1"/>
  </cols>
  <sheetData>
    <row r="1" spans="1:20" x14ac:dyDescent="0.2">
      <c r="A1" s="10" t="s">
        <v>90</v>
      </c>
      <c r="B1" s="10"/>
      <c r="C1" s="10"/>
      <c r="D1" s="10"/>
      <c r="E1" s="24"/>
      <c r="F1" s="24"/>
      <c r="G1" s="24"/>
      <c r="H1" s="24"/>
    </row>
    <row r="2" spans="1:20" x14ac:dyDescent="0.2">
      <c r="A2" s="10"/>
      <c r="B2" s="10"/>
      <c r="C2" s="10"/>
      <c r="D2" s="108" t="s">
        <v>91</v>
      </c>
      <c r="E2" s="24"/>
      <c r="F2" s="24"/>
      <c r="G2" s="24"/>
      <c r="H2" s="24"/>
    </row>
    <row r="3" spans="1:20" ht="25.5" x14ac:dyDescent="0.2">
      <c r="A3" s="7" t="s">
        <v>47</v>
      </c>
      <c r="B3" s="8" t="s">
        <v>92</v>
      </c>
      <c r="C3" s="8" t="s">
        <v>93</v>
      </c>
      <c r="D3" s="8" t="s">
        <v>94</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170.25" customHeight="1" x14ac:dyDescent="0.2">
      <c r="A4" s="121" t="s">
        <v>109</v>
      </c>
      <c r="B4" s="50" t="s">
        <v>110</v>
      </c>
      <c r="C4" s="50" t="s">
        <v>111</v>
      </c>
      <c r="D4" s="102"/>
      <c r="E4" s="103"/>
      <c r="F4" s="103" t="s">
        <v>57</v>
      </c>
      <c r="G4" s="103"/>
      <c r="H4" s="107"/>
      <c r="I4" s="26" t="str">
        <f>IF(D4="","",MONTH(DATEVALUE(D4&amp;" 1")))</f>
        <v/>
      </c>
      <c r="J4" s="26" t="str">
        <f>IF(I4="","",IF(I4&gt;=7,2000,2001))</f>
        <v/>
      </c>
      <c r="K4" s="25" t="str">
        <f>IF(OR(I4="",J4=""),"",DATE(J4,I4,1))</f>
        <v/>
      </c>
      <c r="L4" s="26" t="str">
        <f>IF(E4="","",MONTH(DATEVALUE(E4&amp;" 1")))</f>
        <v/>
      </c>
      <c r="M4" s="26" t="str">
        <f>IF(L4="","",IF(L4&gt;=7,2000,2001))</f>
        <v/>
      </c>
      <c r="N4" s="25" t="str">
        <f>IF(OR(L4="",M4=""),"",DATE(M4,L4,1))</f>
        <v/>
      </c>
      <c r="O4" s="26">
        <f>IF(F4="","",MONTH(DATEVALUE(F4&amp;" 1")))</f>
        <v>4</v>
      </c>
      <c r="P4" s="26">
        <f>IF(O4="","",IF(O4&gt;=7,2000,2001))</f>
        <v>2001</v>
      </c>
      <c r="Q4" s="25">
        <f>IF(OR(O4="",P4=""),"",DATE(P4,O4,1))</f>
        <v>36982</v>
      </c>
      <c r="R4" s="26" t="str">
        <f>IF(G4="","",MONTH(DATEVALUE(G4&amp;" 1")))</f>
        <v/>
      </c>
      <c r="S4" s="26" t="str">
        <f>IF(R4="","",IF(R4&gt;=7,2000,2001))</f>
        <v/>
      </c>
      <c r="T4" s="25" t="str">
        <f>IF(OR(R4="",S4=""),"",DATE(S4,R4,1))</f>
        <v/>
      </c>
    </row>
    <row r="5" spans="1:20" ht="38.25" x14ac:dyDescent="0.2">
      <c r="A5" s="62" t="s">
        <v>112</v>
      </c>
      <c r="B5" s="55" t="s">
        <v>113</v>
      </c>
      <c r="C5" s="50" t="s">
        <v>114</v>
      </c>
      <c r="D5" s="104" t="s">
        <v>57</v>
      </c>
      <c r="E5" s="104" t="s">
        <v>58</v>
      </c>
      <c r="F5" s="104" t="s">
        <v>58</v>
      </c>
      <c r="G5" s="104"/>
      <c r="H5" s="104"/>
      <c r="I5" s="26">
        <f>IF(D5="","",MONTH(DATEVALUE(D5&amp;" 1")))</f>
        <v>4</v>
      </c>
      <c r="J5" s="26">
        <f>IF(I5="","",IF(I5&gt;=7,2000,2001))</f>
        <v>2001</v>
      </c>
      <c r="K5" s="25">
        <f>IF(OR(I5="",J5=""),"",DATE(J5,I5,1))</f>
        <v>36982</v>
      </c>
      <c r="L5" s="26">
        <f>IF(E5="","",MONTH(DATEVALUE(E5&amp;" 1")))</f>
        <v>5</v>
      </c>
      <c r="M5" s="26">
        <f>IF(L5="","",IF(L5&gt;=7,2000,2001))</f>
        <v>2001</v>
      </c>
      <c r="N5" s="25">
        <f>IF(OR(L5="",M5=""),"",DATE(M5,L5,1))</f>
        <v>37012</v>
      </c>
      <c r="O5" s="26">
        <f>IF(F5="","",MONTH(DATEVALUE(F5&amp;" 1")))</f>
        <v>5</v>
      </c>
      <c r="P5" s="26">
        <f>IF(O5="","",IF(O5&gt;=7,2000,2001))</f>
        <v>2001</v>
      </c>
      <c r="Q5" s="25">
        <f>IF(OR(O5="",P5=""),"",DATE(P5,O5,1))</f>
        <v>37012</v>
      </c>
      <c r="R5" s="26" t="str">
        <f>IF(G5="","",MONTH(DATEVALUE(G5&amp;" 1")))</f>
        <v/>
      </c>
      <c r="S5" s="26" t="str">
        <f>IF(R5="","",IF(R5&gt;=7,2000,2001))</f>
        <v/>
      </c>
      <c r="T5" s="25" t="str">
        <f>IF(OR(R5="",S5=""),"",DATE(S5,R5,1))</f>
        <v/>
      </c>
    </row>
    <row r="6" spans="1:20" ht="89.25" x14ac:dyDescent="0.2">
      <c r="A6" s="62" t="s">
        <v>115</v>
      </c>
      <c r="B6" s="50" t="s">
        <v>116</v>
      </c>
      <c r="C6" s="50" t="s">
        <v>117</v>
      </c>
      <c r="D6" s="104" t="s">
        <v>58</v>
      </c>
      <c r="E6" s="104" t="s">
        <v>59</v>
      </c>
      <c r="F6" s="104" t="s">
        <v>59</v>
      </c>
      <c r="G6" s="104"/>
      <c r="H6" s="104"/>
      <c r="I6" s="26">
        <f>IF(D6="","",MONTH(DATEVALUE(D6&amp;" 1")))</f>
        <v>5</v>
      </c>
      <c r="J6" s="26">
        <f>IF(I6="","",IF(I6&gt;=7,2000,2001))</f>
        <v>2001</v>
      </c>
      <c r="K6" s="25">
        <f>IF(OR(I6="",J6=""),"",DATE(J6,I6,1))</f>
        <v>37012</v>
      </c>
      <c r="L6" s="26">
        <f>IF(E6="","",MONTH(DATEVALUE(E6&amp;" 1")))</f>
        <v>6</v>
      </c>
      <c r="M6" s="26">
        <f>IF(L6="","",IF(L6&gt;=7,2000,2001))</f>
        <v>2001</v>
      </c>
      <c r="N6" s="25">
        <f>IF(OR(L6="",M6=""),"",DATE(M6,L6,1))</f>
        <v>37043</v>
      </c>
      <c r="O6" s="26">
        <f>IF(F6="","",MONTH(DATEVALUE(F6&amp;" 1")))</f>
        <v>6</v>
      </c>
      <c r="P6" s="26">
        <f>IF(O6="","",IF(O6&gt;=7,2000,2001))</f>
        <v>2001</v>
      </c>
      <c r="Q6" s="25">
        <f>IF(OR(O6="",P6=""),"",DATE(P6,O6,1))</f>
        <v>37043</v>
      </c>
      <c r="R6" s="26" t="str">
        <f>IF(G6="","",MONTH(DATEVALUE(G6&amp;" 1")))</f>
        <v/>
      </c>
      <c r="S6" s="26" t="str">
        <f>IF(R6="","",IF(R6&gt;=7,2000,2001))</f>
        <v/>
      </c>
      <c r="T6" s="25" t="str">
        <f>IF(OR(R6="",S6=""),"",DATE(S6,R6,1))</f>
        <v/>
      </c>
    </row>
    <row r="7" spans="1:20" ht="114.75" x14ac:dyDescent="0.2">
      <c r="A7" s="50" t="s">
        <v>118</v>
      </c>
      <c r="B7" s="50"/>
      <c r="C7" s="50" t="s">
        <v>119</v>
      </c>
      <c r="D7" s="104" t="s">
        <v>58</v>
      </c>
      <c r="E7" s="104" t="s">
        <v>59</v>
      </c>
      <c r="F7" s="104" t="s">
        <v>59</v>
      </c>
      <c r="G7" s="104"/>
      <c r="H7" s="104"/>
      <c r="I7" s="26">
        <f t="shared" ref="I7:I23" si="0">IF(D7="","",MONTH(DATEVALUE(D7&amp;" 1")))</f>
        <v>5</v>
      </c>
      <c r="J7" s="26">
        <f t="shared" ref="J7:J23" si="1">IF(I7="","",IF(I7&gt;=7,2000,2001))</f>
        <v>2001</v>
      </c>
      <c r="K7" s="25">
        <f t="shared" ref="K7:K23" si="2">IF(OR(I7="",J7=""),"",DATE(J7,I7,1))</f>
        <v>37012</v>
      </c>
      <c r="L7" s="26">
        <f t="shared" ref="L7:L23" si="3">IF(E7="","",MONTH(DATEVALUE(E7&amp;" 1")))</f>
        <v>6</v>
      </c>
      <c r="M7" s="26">
        <f t="shared" ref="M7:M23" si="4">IF(L7="","",IF(L7&gt;=7,2000,2001))</f>
        <v>2001</v>
      </c>
      <c r="N7" s="25">
        <f t="shared" ref="N7:N23" si="5">IF(OR(L7="",M7=""),"",DATE(M7,L7,1))</f>
        <v>37043</v>
      </c>
      <c r="O7" s="26">
        <f t="shared" ref="O7:O23" si="6">IF(F7="","",MONTH(DATEVALUE(F7&amp;" 1")))</f>
        <v>6</v>
      </c>
      <c r="P7" s="26">
        <f t="shared" ref="P7:P23" si="7">IF(O7="","",IF(O7&gt;=7,2000,2001))</f>
        <v>2001</v>
      </c>
      <c r="Q7" s="25">
        <f t="shared" ref="Q7:Q23" si="8">IF(OR(O7="",P7=""),"",DATE(P7,O7,1))</f>
        <v>37043</v>
      </c>
      <c r="R7" s="26" t="str">
        <f t="shared" ref="R7:R23" si="9">IF(G7="","",MONTH(DATEVALUE(G7&amp;" 1")))</f>
        <v/>
      </c>
      <c r="S7" s="26" t="str">
        <f t="shared" ref="S7:S23" si="10">IF(R7="","",IF(R7&gt;=7,2000,2001))</f>
        <v/>
      </c>
      <c r="T7" s="25" t="str">
        <f t="shared" ref="T7:T23" si="11">IF(OR(R7="",S7=""),"",DATE(S7,R7,1))</f>
        <v/>
      </c>
    </row>
    <row r="8" spans="1:20" ht="102" x14ac:dyDescent="0.2">
      <c r="A8" s="62" t="s">
        <v>120</v>
      </c>
      <c r="B8" s="50" t="s">
        <v>121</v>
      </c>
      <c r="C8" s="50" t="s">
        <v>122</v>
      </c>
      <c r="D8" s="104" t="s">
        <v>57</v>
      </c>
      <c r="E8" s="104" t="s">
        <v>59</v>
      </c>
      <c r="F8" s="104" t="s">
        <v>59</v>
      </c>
      <c r="G8" s="104"/>
      <c r="H8" s="104"/>
      <c r="I8" s="26">
        <f t="shared" si="0"/>
        <v>4</v>
      </c>
      <c r="J8" s="26">
        <f t="shared" si="1"/>
        <v>2001</v>
      </c>
      <c r="K8" s="25">
        <f t="shared" si="2"/>
        <v>36982</v>
      </c>
      <c r="L8" s="26">
        <f t="shared" si="3"/>
        <v>6</v>
      </c>
      <c r="M8" s="26">
        <f t="shared" si="4"/>
        <v>2001</v>
      </c>
      <c r="N8" s="25">
        <f t="shared" si="5"/>
        <v>37043</v>
      </c>
      <c r="O8" s="26">
        <f t="shared" si="6"/>
        <v>6</v>
      </c>
      <c r="P8" s="26">
        <f t="shared" si="7"/>
        <v>2001</v>
      </c>
      <c r="Q8" s="25">
        <f t="shared" si="8"/>
        <v>37043</v>
      </c>
      <c r="R8" s="26" t="str">
        <f t="shared" si="9"/>
        <v/>
      </c>
      <c r="S8" s="26" t="str">
        <f t="shared" si="10"/>
        <v/>
      </c>
      <c r="T8" s="25" t="str">
        <f t="shared" si="11"/>
        <v/>
      </c>
    </row>
    <row r="9" spans="1:20" ht="51" x14ac:dyDescent="0.2">
      <c r="A9" s="62" t="s">
        <v>123</v>
      </c>
      <c r="B9" s="50" t="s">
        <v>124</v>
      </c>
      <c r="C9" s="50" t="s">
        <v>423</v>
      </c>
      <c r="D9" s="104" t="s">
        <v>59</v>
      </c>
      <c r="E9" s="104" t="s">
        <v>50</v>
      </c>
      <c r="F9" s="104" t="s">
        <v>50</v>
      </c>
      <c r="G9" s="104"/>
      <c r="H9" s="104"/>
      <c r="I9" s="26">
        <f t="shared" si="0"/>
        <v>6</v>
      </c>
      <c r="J9" s="26">
        <f t="shared" si="1"/>
        <v>2001</v>
      </c>
      <c r="K9" s="25">
        <f t="shared" si="2"/>
        <v>37043</v>
      </c>
      <c r="L9" s="26">
        <f t="shared" si="3"/>
        <v>9</v>
      </c>
      <c r="M9" s="26">
        <f t="shared" si="4"/>
        <v>2000</v>
      </c>
      <c r="N9" s="25">
        <f t="shared" si="5"/>
        <v>36770</v>
      </c>
      <c r="O9" s="26">
        <f t="shared" si="6"/>
        <v>9</v>
      </c>
      <c r="P9" s="26">
        <f t="shared" si="7"/>
        <v>2000</v>
      </c>
      <c r="Q9" s="25">
        <f t="shared" si="8"/>
        <v>36770</v>
      </c>
      <c r="R9" s="26" t="str">
        <f t="shared" si="9"/>
        <v/>
      </c>
      <c r="S9" s="26" t="str">
        <f t="shared" si="10"/>
        <v/>
      </c>
      <c r="T9" s="25" t="str">
        <f t="shared" si="11"/>
        <v/>
      </c>
    </row>
    <row r="10" spans="1:20" ht="63.75" x14ac:dyDescent="0.2">
      <c r="A10" s="62" t="s">
        <v>125</v>
      </c>
      <c r="B10" s="50" t="s">
        <v>126</v>
      </c>
      <c r="C10" s="50" t="s">
        <v>127</v>
      </c>
      <c r="D10" s="104"/>
      <c r="E10" s="104"/>
      <c r="F10" s="104" t="s">
        <v>48</v>
      </c>
      <c r="G10" s="104"/>
      <c r="H10" s="104"/>
      <c r="I10" s="26" t="str">
        <f t="shared" si="0"/>
        <v/>
      </c>
      <c r="J10" s="26" t="str">
        <f t="shared" si="1"/>
        <v/>
      </c>
      <c r="K10" s="25" t="str">
        <f t="shared" si="2"/>
        <v/>
      </c>
      <c r="L10" s="26" t="str">
        <f t="shared" si="3"/>
        <v/>
      </c>
      <c r="M10" s="26" t="str">
        <f t="shared" si="4"/>
        <v/>
      </c>
      <c r="N10" s="25" t="str">
        <f t="shared" si="5"/>
        <v/>
      </c>
      <c r="O10" s="26">
        <f t="shared" si="6"/>
        <v>7</v>
      </c>
      <c r="P10" s="26">
        <f t="shared" si="7"/>
        <v>2000</v>
      </c>
      <c r="Q10" s="25">
        <f t="shared" si="8"/>
        <v>36708</v>
      </c>
      <c r="R10" s="26" t="str">
        <f t="shared" si="9"/>
        <v/>
      </c>
      <c r="S10" s="26" t="str">
        <f t="shared" si="10"/>
        <v/>
      </c>
      <c r="T10" s="25" t="str">
        <f t="shared" si="11"/>
        <v/>
      </c>
    </row>
    <row r="11" spans="1:20" ht="63.75" x14ac:dyDescent="0.2">
      <c r="A11" s="62" t="s">
        <v>128</v>
      </c>
      <c r="B11" s="50"/>
      <c r="C11" s="50" t="s">
        <v>129</v>
      </c>
      <c r="D11" s="104"/>
      <c r="E11" s="104"/>
      <c r="F11" s="104" t="s">
        <v>51</v>
      </c>
      <c r="G11" s="104"/>
      <c r="H11" s="104"/>
      <c r="I11" s="26" t="str">
        <f t="shared" si="0"/>
        <v/>
      </c>
      <c r="J11" s="26" t="str">
        <f t="shared" si="1"/>
        <v/>
      </c>
      <c r="K11" s="25" t="str">
        <f t="shared" si="2"/>
        <v/>
      </c>
      <c r="L11" s="26" t="str">
        <f t="shared" si="3"/>
        <v/>
      </c>
      <c r="M11" s="26" t="str">
        <f t="shared" si="4"/>
        <v/>
      </c>
      <c r="N11" s="25" t="str">
        <f t="shared" si="5"/>
        <v/>
      </c>
      <c r="O11" s="26">
        <f t="shared" si="6"/>
        <v>10</v>
      </c>
      <c r="P11" s="26">
        <f t="shared" si="7"/>
        <v>2000</v>
      </c>
      <c r="Q11" s="25">
        <f t="shared" si="8"/>
        <v>36800</v>
      </c>
      <c r="R11" s="26" t="str">
        <f t="shared" si="9"/>
        <v/>
      </c>
      <c r="S11" s="26" t="str">
        <f t="shared" si="10"/>
        <v/>
      </c>
      <c r="T11" s="25" t="str">
        <f t="shared" si="11"/>
        <v/>
      </c>
    </row>
    <row r="12" spans="1:20" ht="76.5" x14ac:dyDescent="0.2">
      <c r="A12" s="62" t="s">
        <v>130</v>
      </c>
      <c r="B12" s="55" t="s">
        <v>126</v>
      </c>
      <c r="C12" s="50" t="s">
        <v>131</v>
      </c>
      <c r="D12" s="104" t="s">
        <v>52</v>
      </c>
      <c r="E12" s="104" t="s">
        <v>59</v>
      </c>
      <c r="F12" s="104" t="s">
        <v>59</v>
      </c>
      <c r="G12" s="104"/>
      <c r="H12" s="104"/>
      <c r="I12" s="26">
        <f t="shared" si="0"/>
        <v>11</v>
      </c>
      <c r="J12" s="26">
        <f t="shared" si="1"/>
        <v>2000</v>
      </c>
      <c r="K12" s="25">
        <f t="shared" si="2"/>
        <v>36831</v>
      </c>
      <c r="L12" s="26">
        <f t="shared" si="3"/>
        <v>6</v>
      </c>
      <c r="M12" s="26">
        <f t="shared" si="4"/>
        <v>2001</v>
      </c>
      <c r="N12" s="25">
        <f t="shared" si="5"/>
        <v>37043</v>
      </c>
      <c r="O12" s="26">
        <f t="shared" si="6"/>
        <v>6</v>
      </c>
      <c r="P12" s="26">
        <f t="shared" si="7"/>
        <v>2001</v>
      </c>
      <c r="Q12" s="25">
        <f t="shared" si="8"/>
        <v>37043</v>
      </c>
      <c r="R12" s="26" t="str">
        <f t="shared" si="9"/>
        <v/>
      </c>
      <c r="S12" s="26" t="str">
        <f t="shared" si="10"/>
        <v/>
      </c>
      <c r="T12" s="25" t="str">
        <f t="shared" si="11"/>
        <v/>
      </c>
    </row>
    <row r="13" spans="1:20" ht="114.75" x14ac:dyDescent="0.2">
      <c r="A13" s="62" t="s">
        <v>132</v>
      </c>
      <c r="B13" s="55" t="s">
        <v>133</v>
      </c>
      <c r="C13" s="50" t="s">
        <v>134</v>
      </c>
      <c r="D13" s="104" t="s">
        <v>58</v>
      </c>
      <c r="E13" s="104" t="s">
        <v>59</v>
      </c>
      <c r="F13" s="104" t="s">
        <v>59</v>
      </c>
      <c r="G13" s="105"/>
      <c r="H13" s="104"/>
      <c r="I13" s="26">
        <f t="shared" si="0"/>
        <v>5</v>
      </c>
      <c r="J13" s="26">
        <f t="shared" si="1"/>
        <v>2001</v>
      </c>
      <c r="K13" s="25">
        <f t="shared" si="2"/>
        <v>37012</v>
      </c>
      <c r="L13" s="26">
        <f t="shared" si="3"/>
        <v>6</v>
      </c>
      <c r="M13" s="26">
        <f t="shared" si="4"/>
        <v>2001</v>
      </c>
      <c r="N13" s="25">
        <f t="shared" si="5"/>
        <v>37043</v>
      </c>
      <c r="O13" s="26">
        <f t="shared" si="6"/>
        <v>6</v>
      </c>
      <c r="P13" s="26">
        <f t="shared" si="7"/>
        <v>2001</v>
      </c>
      <c r="Q13" s="25">
        <f t="shared" si="8"/>
        <v>37043</v>
      </c>
      <c r="R13" s="26" t="str">
        <f t="shared" si="9"/>
        <v/>
      </c>
      <c r="S13" s="26" t="str">
        <f t="shared" si="10"/>
        <v/>
      </c>
      <c r="T13" s="25" t="str">
        <f t="shared" si="11"/>
        <v/>
      </c>
    </row>
    <row r="14" spans="1:20" x14ac:dyDescent="0.2">
      <c r="A14" s="62"/>
      <c r="B14" s="55"/>
      <c r="C14" s="50"/>
      <c r="D14" s="104"/>
      <c r="E14" s="104"/>
      <c r="F14" s="104"/>
      <c r="G14" s="104"/>
      <c r="H14" s="104"/>
      <c r="I14" s="26" t="str">
        <f t="shared" ref="I14:I20" si="12">IF(D14="","",MONTH(DATEVALUE(D14&amp;" 1")))</f>
        <v/>
      </c>
      <c r="J14" s="26" t="str">
        <f t="shared" ref="J14:J20" si="13">IF(I14="","",IF(I14&gt;=7,2000,2001))</f>
        <v/>
      </c>
      <c r="K14" s="25" t="str">
        <f t="shared" ref="K14:K20" si="14">IF(OR(I14="",J14=""),"",DATE(J14,I14,1))</f>
        <v/>
      </c>
      <c r="L14" s="26" t="str">
        <f t="shared" ref="L14:L20" si="15">IF(E14="","",MONTH(DATEVALUE(E14&amp;" 1")))</f>
        <v/>
      </c>
      <c r="M14" s="26" t="str">
        <f t="shared" ref="M14:M20" si="16">IF(L14="","",IF(L14&gt;=7,2000,2001))</f>
        <v/>
      </c>
      <c r="N14" s="25" t="str">
        <f t="shared" ref="N14:N20" si="17">IF(OR(L14="",M14=""),"",DATE(M14,L14,1))</f>
        <v/>
      </c>
      <c r="O14" s="26" t="str">
        <f t="shared" ref="O14:O20" si="18">IF(F14="","",MONTH(DATEVALUE(F14&amp;" 1")))</f>
        <v/>
      </c>
      <c r="P14" s="26" t="str">
        <f t="shared" ref="P14:P20" si="19">IF(O14="","",IF(O14&gt;=7,2000,2001))</f>
        <v/>
      </c>
      <c r="Q14" s="25" t="str">
        <f t="shared" ref="Q14:Q20" si="20">IF(OR(O14="",P14=""),"",DATE(P14,O14,1))</f>
        <v/>
      </c>
      <c r="R14" s="26" t="str">
        <f t="shared" ref="R14:R20" si="21">IF(G14="","",MONTH(DATEVALUE(G14&amp;" 1")))</f>
        <v/>
      </c>
      <c r="S14" s="26" t="str">
        <f t="shared" ref="S14:S20" si="22">IF(R14="","",IF(R14&gt;=7,2000,2001))</f>
        <v/>
      </c>
      <c r="T14" s="25" t="str">
        <f t="shared" ref="T14:T20" si="23">IF(OR(R14="",S14=""),"",DATE(S14,R14,1))</f>
        <v/>
      </c>
    </row>
    <row r="15" spans="1:20" x14ac:dyDescent="0.2">
      <c r="A15" s="62"/>
      <c r="B15" s="55"/>
      <c r="C15" s="50"/>
      <c r="D15" s="104"/>
      <c r="E15" s="104"/>
      <c r="F15" s="104"/>
      <c r="G15" s="104"/>
      <c r="H15" s="104"/>
      <c r="I15" s="26" t="str">
        <f t="shared" si="12"/>
        <v/>
      </c>
      <c r="J15" s="26" t="str">
        <f t="shared" si="13"/>
        <v/>
      </c>
      <c r="K15" s="25" t="str">
        <f t="shared" si="14"/>
        <v/>
      </c>
      <c r="L15" s="26" t="str">
        <f t="shared" si="15"/>
        <v/>
      </c>
      <c r="M15" s="26" t="str">
        <f t="shared" si="16"/>
        <v/>
      </c>
      <c r="N15" s="25" t="str">
        <f t="shared" si="17"/>
        <v/>
      </c>
      <c r="O15" s="26" t="str">
        <f t="shared" si="18"/>
        <v/>
      </c>
      <c r="P15" s="26" t="str">
        <f t="shared" si="19"/>
        <v/>
      </c>
      <c r="Q15" s="25" t="str">
        <f t="shared" si="20"/>
        <v/>
      </c>
      <c r="R15" s="26" t="str">
        <f t="shared" si="21"/>
        <v/>
      </c>
      <c r="S15" s="26" t="str">
        <f t="shared" si="22"/>
        <v/>
      </c>
      <c r="T15" s="25" t="str">
        <f t="shared" si="23"/>
        <v/>
      </c>
    </row>
    <row r="16" spans="1:20" x14ac:dyDescent="0.2">
      <c r="A16" s="62"/>
      <c r="B16" s="55"/>
      <c r="C16" s="50"/>
      <c r="D16" s="104"/>
      <c r="E16" s="104"/>
      <c r="F16" s="104"/>
      <c r="G16" s="104"/>
      <c r="H16" s="104"/>
      <c r="I16" s="122" t="str">
        <f t="shared" si="12"/>
        <v/>
      </c>
      <c r="J16" s="122" t="str">
        <f t="shared" si="13"/>
        <v/>
      </c>
      <c r="K16" s="123" t="str">
        <f t="shared" si="14"/>
        <v/>
      </c>
      <c r="L16" s="122" t="str">
        <f t="shared" si="15"/>
        <v/>
      </c>
      <c r="M16" s="122" t="str">
        <f t="shared" si="16"/>
        <v/>
      </c>
      <c r="N16" s="123" t="str">
        <f t="shared" si="17"/>
        <v/>
      </c>
      <c r="O16" s="122" t="str">
        <f t="shared" si="18"/>
        <v/>
      </c>
      <c r="P16" s="122" t="str">
        <f t="shared" si="19"/>
        <v/>
      </c>
      <c r="Q16" s="123" t="str">
        <f t="shared" si="20"/>
        <v/>
      </c>
      <c r="R16" s="122" t="str">
        <f t="shared" si="21"/>
        <v/>
      </c>
      <c r="S16" s="122" t="str">
        <f t="shared" si="22"/>
        <v/>
      </c>
      <c r="T16" s="123" t="str">
        <f t="shared" si="23"/>
        <v/>
      </c>
    </row>
    <row r="17" spans="1:20" x14ac:dyDescent="0.2">
      <c r="A17" s="62"/>
      <c r="B17" s="55"/>
      <c r="C17" s="50"/>
      <c r="D17" s="104"/>
      <c r="E17" s="104"/>
      <c r="F17" s="104"/>
      <c r="G17" s="104"/>
      <c r="H17" s="104"/>
      <c r="I17" s="26" t="str">
        <f t="shared" si="12"/>
        <v/>
      </c>
      <c r="J17" s="26" t="str">
        <f t="shared" si="13"/>
        <v/>
      </c>
      <c r="K17" s="25" t="str">
        <f t="shared" si="14"/>
        <v/>
      </c>
      <c r="L17" s="26" t="str">
        <f t="shared" si="15"/>
        <v/>
      </c>
      <c r="M17" s="26" t="str">
        <f t="shared" si="16"/>
        <v/>
      </c>
      <c r="N17" s="25" t="str">
        <f t="shared" si="17"/>
        <v/>
      </c>
      <c r="O17" s="26" t="str">
        <f t="shared" si="18"/>
        <v/>
      </c>
      <c r="P17" s="26" t="str">
        <f t="shared" si="19"/>
        <v/>
      </c>
      <c r="Q17" s="25" t="str">
        <f t="shared" si="20"/>
        <v/>
      </c>
      <c r="R17" s="26" t="str">
        <f t="shared" si="21"/>
        <v/>
      </c>
      <c r="S17" s="26" t="str">
        <f t="shared" si="22"/>
        <v/>
      </c>
      <c r="T17" s="25" t="str">
        <f t="shared" si="23"/>
        <v/>
      </c>
    </row>
    <row r="18" spans="1:20" x14ac:dyDescent="0.2">
      <c r="A18" s="62"/>
      <c r="B18" s="55"/>
      <c r="C18" s="50"/>
      <c r="D18" s="104"/>
      <c r="E18" s="104"/>
      <c r="F18" s="104"/>
      <c r="G18" s="104"/>
      <c r="H18" s="104"/>
      <c r="I18" s="26" t="str">
        <f t="shared" si="12"/>
        <v/>
      </c>
      <c r="J18" s="26" t="str">
        <f t="shared" si="13"/>
        <v/>
      </c>
      <c r="K18" s="25" t="str">
        <f t="shared" si="14"/>
        <v/>
      </c>
      <c r="L18" s="26" t="str">
        <f t="shared" si="15"/>
        <v/>
      </c>
      <c r="M18" s="26" t="str">
        <f t="shared" si="16"/>
        <v/>
      </c>
      <c r="N18" s="25" t="str">
        <f t="shared" si="17"/>
        <v/>
      </c>
      <c r="O18" s="26" t="str">
        <f t="shared" si="18"/>
        <v/>
      </c>
      <c r="P18" s="26" t="str">
        <f t="shared" si="19"/>
        <v/>
      </c>
      <c r="Q18" s="25" t="str">
        <f t="shared" si="20"/>
        <v/>
      </c>
      <c r="R18" s="26" t="str">
        <f t="shared" si="21"/>
        <v/>
      </c>
      <c r="S18" s="26" t="str">
        <f t="shared" si="22"/>
        <v/>
      </c>
      <c r="T18" s="25" t="str">
        <f t="shared" si="23"/>
        <v/>
      </c>
    </row>
    <row r="19" spans="1:20" x14ac:dyDescent="0.2">
      <c r="A19" s="62"/>
      <c r="B19" s="55"/>
      <c r="C19" s="50"/>
      <c r="D19" s="104"/>
      <c r="E19" s="104"/>
      <c r="F19" s="104"/>
      <c r="G19" s="104"/>
      <c r="H19" s="104"/>
      <c r="I19" s="122" t="str">
        <f t="shared" si="12"/>
        <v/>
      </c>
      <c r="J19" s="122" t="str">
        <f t="shared" si="13"/>
        <v/>
      </c>
      <c r="K19" s="123" t="str">
        <f t="shared" si="14"/>
        <v/>
      </c>
      <c r="L19" s="122" t="str">
        <f t="shared" si="15"/>
        <v/>
      </c>
      <c r="M19" s="122" t="str">
        <f t="shared" si="16"/>
        <v/>
      </c>
      <c r="N19" s="123" t="str">
        <f t="shared" si="17"/>
        <v/>
      </c>
      <c r="O19" s="122" t="str">
        <f t="shared" si="18"/>
        <v/>
      </c>
      <c r="P19" s="122" t="str">
        <f t="shared" si="19"/>
        <v/>
      </c>
      <c r="Q19" s="123" t="str">
        <f t="shared" si="20"/>
        <v/>
      </c>
      <c r="R19" s="122" t="str">
        <f t="shared" si="21"/>
        <v/>
      </c>
      <c r="S19" s="122" t="str">
        <f t="shared" si="22"/>
        <v/>
      </c>
      <c r="T19" s="123" t="str">
        <f t="shared" si="23"/>
        <v/>
      </c>
    </row>
    <row r="20" spans="1:20" x14ac:dyDescent="0.2">
      <c r="A20" s="62"/>
      <c r="B20" s="55"/>
      <c r="C20" s="50"/>
      <c r="D20" s="104"/>
      <c r="E20" s="104"/>
      <c r="F20" s="104"/>
      <c r="G20" s="104"/>
      <c r="H20" s="104"/>
      <c r="I20" s="26" t="str">
        <f t="shared" si="12"/>
        <v/>
      </c>
      <c r="J20" s="26" t="str">
        <f t="shared" si="13"/>
        <v/>
      </c>
      <c r="K20" s="25" t="str">
        <f t="shared" si="14"/>
        <v/>
      </c>
      <c r="L20" s="26" t="str">
        <f t="shared" si="15"/>
        <v/>
      </c>
      <c r="M20" s="26" t="str">
        <f t="shared" si="16"/>
        <v/>
      </c>
      <c r="N20" s="25" t="str">
        <f t="shared" si="17"/>
        <v/>
      </c>
      <c r="O20" s="26" t="str">
        <f t="shared" si="18"/>
        <v/>
      </c>
      <c r="P20" s="26" t="str">
        <f t="shared" si="19"/>
        <v/>
      </c>
      <c r="Q20" s="25" t="str">
        <f t="shared" si="20"/>
        <v/>
      </c>
      <c r="R20" s="26" t="str">
        <f t="shared" si="21"/>
        <v/>
      </c>
      <c r="S20" s="26" t="str">
        <f t="shared" si="22"/>
        <v/>
      </c>
      <c r="T20" s="25" t="str">
        <f t="shared" si="23"/>
        <v/>
      </c>
    </row>
    <row r="21" spans="1:20" x14ac:dyDescent="0.2">
      <c r="A21" s="62"/>
      <c r="B21" s="55"/>
      <c r="C21" s="50"/>
      <c r="D21" s="104"/>
      <c r="E21" s="106"/>
      <c r="F21" s="106"/>
      <c r="G21" s="106"/>
      <c r="H21" s="104"/>
      <c r="I21" s="26" t="str">
        <f t="shared" si="0"/>
        <v/>
      </c>
      <c r="J21" s="26" t="str">
        <f t="shared" si="1"/>
        <v/>
      </c>
      <c r="K21" s="25" t="str">
        <f t="shared" si="2"/>
        <v/>
      </c>
      <c r="L21" s="26" t="str">
        <f t="shared" si="3"/>
        <v/>
      </c>
      <c r="M21" s="26" t="str">
        <f t="shared" si="4"/>
        <v/>
      </c>
      <c r="N21" s="25" t="str">
        <f t="shared" si="5"/>
        <v/>
      </c>
      <c r="O21" s="26" t="str">
        <f t="shared" si="6"/>
        <v/>
      </c>
      <c r="P21" s="26" t="str">
        <f t="shared" si="7"/>
        <v/>
      </c>
      <c r="Q21" s="25" t="str">
        <f t="shared" si="8"/>
        <v/>
      </c>
      <c r="R21" s="26" t="str">
        <f t="shared" si="9"/>
        <v/>
      </c>
      <c r="S21" s="26" t="str">
        <f t="shared" si="10"/>
        <v/>
      </c>
      <c r="T21" s="25" t="str">
        <f t="shared" si="11"/>
        <v/>
      </c>
    </row>
    <row r="22" spans="1:20" x14ac:dyDescent="0.2">
      <c r="A22" s="62"/>
      <c r="B22" s="55"/>
      <c r="C22" s="50"/>
      <c r="D22" s="104"/>
      <c r="E22" s="104"/>
      <c r="F22" s="104"/>
      <c r="G22" s="104"/>
      <c r="H22" s="104"/>
      <c r="I22" s="26" t="str">
        <f t="shared" si="0"/>
        <v/>
      </c>
      <c r="J22" s="26" t="str">
        <f t="shared" si="1"/>
        <v/>
      </c>
      <c r="K22" s="25" t="str">
        <f t="shared" si="2"/>
        <v/>
      </c>
      <c r="L22" s="26" t="str">
        <f t="shared" si="3"/>
        <v/>
      </c>
      <c r="M22" s="26" t="str">
        <f t="shared" si="4"/>
        <v/>
      </c>
      <c r="N22" s="25" t="str">
        <f t="shared" si="5"/>
        <v/>
      </c>
      <c r="O22" s="26" t="str">
        <f t="shared" si="6"/>
        <v/>
      </c>
      <c r="P22" s="26" t="str">
        <f t="shared" si="7"/>
        <v/>
      </c>
      <c r="Q22" s="25" t="str">
        <f t="shared" si="8"/>
        <v/>
      </c>
      <c r="R22" s="26" t="str">
        <f t="shared" si="9"/>
        <v/>
      </c>
      <c r="S22" s="26" t="str">
        <f t="shared" si="10"/>
        <v/>
      </c>
      <c r="T22" s="25" t="str">
        <f t="shared" si="11"/>
        <v/>
      </c>
    </row>
    <row r="23" spans="1:20" x14ac:dyDescent="0.2">
      <c r="A23" s="62"/>
      <c r="B23" s="109"/>
      <c r="C23" s="110"/>
      <c r="D23" s="106"/>
      <c r="E23" s="106"/>
      <c r="F23" s="106"/>
      <c r="G23" s="106"/>
      <c r="H23" s="106"/>
      <c r="I23" s="26" t="str">
        <f t="shared" si="0"/>
        <v/>
      </c>
      <c r="J23" s="26" t="str">
        <f t="shared" si="1"/>
        <v/>
      </c>
      <c r="K23" s="25" t="str">
        <f t="shared" si="2"/>
        <v/>
      </c>
      <c r="L23" s="26" t="str">
        <f t="shared" si="3"/>
        <v/>
      </c>
      <c r="M23" s="26" t="str">
        <f t="shared" si="4"/>
        <v/>
      </c>
      <c r="N23" s="25" t="str">
        <f t="shared" si="5"/>
        <v/>
      </c>
      <c r="O23" s="26" t="str">
        <f t="shared" si="6"/>
        <v/>
      </c>
      <c r="P23" s="26" t="str">
        <f t="shared" si="7"/>
        <v/>
      </c>
      <c r="Q23" s="25" t="str">
        <f t="shared" si="8"/>
        <v/>
      </c>
      <c r="R23" s="26" t="str">
        <f t="shared" si="9"/>
        <v/>
      </c>
      <c r="S23" s="26" t="str">
        <f t="shared" si="10"/>
        <v/>
      </c>
      <c r="T23" s="25" t="str">
        <f t="shared" si="11"/>
        <v/>
      </c>
    </row>
    <row r="24" spans="1:20" x14ac:dyDescent="0.2">
      <c r="A24" s="84" t="str">
        <f>HYPERLINK("#'3. Fiscal Timeline'!A1","Click here to return to the Timeline")</f>
        <v>Click here to return to the Timeline</v>
      </c>
      <c r="B24" s="87"/>
      <c r="C24" s="121"/>
      <c r="D24" s="86"/>
      <c r="E24" s="86"/>
      <c r="F24" s="86"/>
      <c r="G24" s="86"/>
      <c r="H24" s="86"/>
    </row>
    <row r="25" spans="1:20" x14ac:dyDescent="0.2">
      <c r="B25" s="1"/>
    </row>
    <row r="26" spans="1:20" x14ac:dyDescent="0.2">
      <c r="A26" s="10" t="s">
        <v>135</v>
      </c>
      <c r="B26" s="12"/>
      <c r="C26" s="11"/>
    </row>
    <row r="27" spans="1:20" x14ac:dyDescent="0.2">
      <c r="A27" s="13" t="s">
        <v>334</v>
      </c>
      <c r="B27" s="11" t="s">
        <v>136</v>
      </c>
      <c r="C27"/>
    </row>
    <row r="28" spans="1:20" ht="38.25" x14ac:dyDescent="0.2">
      <c r="A28" s="164" t="s">
        <v>331</v>
      </c>
      <c r="B28" s="20" t="s">
        <v>332</v>
      </c>
      <c r="C28"/>
    </row>
    <row r="29" spans="1:20" x14ac:dyDescent="0.2">
      <c r="A29" s="50" t="s">
        <v>333</v>
      </c>
      <c r="B29" s="84" t="s">
        <v>335</v>
      </c>
      <c r="C29"/>
    </row>
    <row r="30" spans="1:20" x14ac:dyDescent="0.2"/>
    <row r="31" spans="1:20" x14ac:dyDescent="0.2">
      <c r="A31" s="153" t="s">
        <v>330</v>
      </c>
    </row>
    <row r="32" spans="1:20" x14ac:dyDescent="0.2">
      <c r="A32" s="143" t="s">
        <v>40</v>
      </c>
    </row>
    <row r="33" spans="1:8" x14ac:dyDescent="0.2">
      <c r="A33" s="185" t="s">
        <v>41</v>
      </c>
      <c r="B33" s="185"/>
      <c r="C33" s="185"/>
      <c r="D33" s="185"/>
      <c r="E33" s="185"/>
      <c r="F33" s="185"/>
      <c r="G33" s="185"/>
      <c r="H33" s="185"/>
    </row>
  </sheetData>
  <sheetProtection algorithmName="SHA-512" hashValue="kTdIxVSOi1/iDqxj/m+JVX4sI277BtLaiEb64hVd2hY/zQtG3gKfDyBwiDykrJolyCWoIB9UTgM2b6wRgOJiuQ==" saltValue="AuXsnhwi633agNj8GW6X3w==" spinCount="100000" sheet="1" formatCells="0" formatColumns="0" formatRows="0"/>
  <mergeCells count="1">
    <mergeCell ref="A33:H33"/>
  </mergeCells>
  <dataValidations count="1">
    <dataValidation type="list" allowBlank="1" showInputMessage="1" showErrorMessage="1" sqref="D4:G23" xr:uid="{00000000-0002-0000-0600-000000000000}">
      <formula1>Months</formula1>
    </dataValidation>
  </dataValidations>
  <hyperlinks>
    <hyperlink ref="A32" r:id="rId1" xr:uid="{00000000-0004-0000-0600-000007000000}"/>
    <hyperlink ref="B28" r:id="rId2" xr:uid="{04D91552-41B4-4886-9B1C-388C6D1ECAAA}"/>
    <hyperlink ref="B29" r:id="rId3" location="Fiscal" xr:uid="{DBE7B760-ED82-44F1-A8FA-8292427B2A23}"/>
  </hyperlinks>
  <pageMargins left="0.7" right="0.7" top="0.75" bottom="0.75" header="0.3" footer="0.3"/>
  <pageSetup orientation="portrait" r:id="rId4"/>
  <tableParts count="2">
    <tablePart r:id="rId5"/>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sheetPr>
  <dimension ref="A1:T27"/>
  <sheetViews>
    <sheetView showGridLines="0" zoomScaleNormal="100" workbookViewId="0"/>
  </sheetViews>
  <sheetFormatPr defaultColWidth="0" defaultRowHeight="12.75" zeroHeight="1" x14ac:dyDescent="0.2"/>
  <cols>
    <col min="1" max="2" width="35.5703125" customWidth="1"/>
    <col min="3" max="3" width="45.5703125" customWidth="1"/>
    <col min="4" max="7" width="13.5703125" customWidth="1"/>
    <col min="8" max="8" width="50.7109375" customWidth="1"/>
    <col min="9" max="9" width="11.42578125" hidden="1" customWidth="1"/>
    <col min="10" max="11" width="10.5703125" hidden="1" customWidth="1"/>
    <col min="12" max="12" width="11.7109375" hidden="1" customWidth="1"/>
    <col min="13" max="13" width="14.5703125" hidden="1" customWidth="1"/>
    <col min="14" max="14" width="11" hidden="1" customWidth="1"/>
    <col min="15" max="15" width="13.42578125" hidden="1" customWidth="1"/>
    <col min="16" max="16" width="11" hidden="1" customWidth="1"/>
    <col min="17" max="17" width="10.5703125" hidden="1" customWidth="1"/>
    <col min="18" max="18" width="13" hidden="1" customWidth="1"/>
    <col min="19" max="19" width="11.42578125" hidden="1" customWidth="1"/>
    <col min="20" max="20" width="10.42578125" hidden="1" customWidth="1"/>
    <col min="21" max="16384" width="9" hidden="1"/>
  </cols>
  <sheetData>
    <row r="1" spans="1:20" x14ac:dyDescent="0.2">
      <c r="A1" s="10" t="s">
        <v>137</v>
      </c>
      <c r="B1" s="10"/>
      <c r="C1" s="10"/>
      <c r="D1" s="10"/>
      <c r="E1" s="24"/>
      <c r="F1" s="24"/>
      <c r="G1" s="24"/>
      <c r="H1" s="24"/>
    </row>
    <row r="2" spans="1:20" x14ac:dyDescent="0.2">
      <c r="A2" s="10"/>
      <c r="B2" s="10"/>
      <c r="C2" s="10"/>
      <c r="D2" s="108" t="s">
        <v>91</v>
      </c>
      <c r="E2" s="24"/>
      <c r="F2" s="24"/>
      <c r="G2" s="24"/>
      <c r="H2" s="24"/>
    </row>
    <row r="3" spans="1:20" ht="25.5" x14ac:dyDescent="0.2">
      <c r="A3" s="7" t="s">
        <v>47</v>
      </c>
      <c r="B3" s="8" t="s">
        <v>92</v>
      </c>
      <c r="C3" s="8" t="s">
        <v>93</v>
      </c>
      <c r="D3" s="8" t="s">
        <v>94</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171" customHeight="1" x14ac:dyDescent="0.2">
      <c r="A4" s="50" t="s">
        <v>138</v>
      </c>
      <c r="B4" s="98" t="s">
        <v>139</v>
      </c>
      <c r="C4" s="50" t="s">
        <v>348</v>
      </c>
      <c r="D4" s="102" t="s">
        <v>57</v>
      </c>
      <c r="E4" s="103" t="s">
        <v>59</v>
      </c>
      <c r="F4" s="103" t="s">
        <v>59</v>
      </c>
      <c r="G4" s="103"/>
      <c r="H4" s="107"/>
      <c r="I4" s="26">
        <f>IF(D4="","",MONTH(DATEVALUE(D4&amp;" 1")))</f>
        <v>4</v>
      </c>
      <c r="J4" s="26">
        <f>IF(I4="","",IF(I4&gt;=7,2000,2001))</f>
        <v>2001</v>
      </c>
      <c r="K4" s="25">
        <f t="shared" ref="K4:K18" si="0">IF(OR(I4="",J4=""),"",DATE(J4,I4,1))</f>
        <v>36982</v>
      </c>
      <c r="L4" s="26">
        <f>IF(E4="","",MONTH(DATEVALUE(E4&amp;" 1")))</f>
        <v>6</v>
      </c>
      <c r="M4" s="26">
        <f>IF(L4="","",IF(L4&gt;=7,2000,2001))</f>
        <v>2001</v>
      </c>
      <c r="N4" s="25">
        <f t="shared" ref="N4:N18" si="1">IF(OR(L4="",M4=""),"",DATE(M4,L4,1))</f>
        <v>37043</v>
      </c>
      <c r="O4" s="26">
        <f>IF(F4="","",MONTH(DATEVALUE(F4&amp;" 1")))</f>
        <v>6</v>
      </c>
      <c r="P4" s="26">
        <f>IF(O4="","",IF(O4&gt;=7,2000,2001))</f>
        <v>2001</v>
      </c>
      <c r="Q4" s="25">
        <f t="shared" ref="Q4:Q18" si="2">IF(OR(O4="",P4=""),"",DATE(P4,O4,1))</f>
        <v>37043</v>
      </c>
      <c r="R4" s="26" t="str">
        <f>IF(G4="","",MONTH(DATEVALUE(G4&amp;" 1")))</f>
        <v/>
      </c>
      <c r="S4" s="26" t="str">
        <f>IF(R4="","",IF(R4&gt;=7,2000,2001))</f>
        <v/>
      </c>
      <c r="T4" s="25" t="str">
        <f t="shared" ref="T4:T18" si="3">IF(OR(R4="",S4=""),"",DATE(S4,R4,1))</f>
        <v/>
      </c>
    </row>
    <row r="5" spans="1:20" ht="83.25" customHeight="1" x14ac:dyDescent="0.2">
      <c r="A5" s="124" t="s">
        <v>140</v>
      </c>
      <c r="B5" s="165" t="s">
        <v>141</v>
      </c>
      <c r="C5" s="50" t="s">
        <v>340</v>
      </c>
      <c r="D5" s="104" t="s">
        <v>48</v>
      </c>
      <c r="E5" s="104" t="s">
        <v>56</v>
      </c>
      <c r="F5" s="104" t="s">
        <v>56</v>
      </c>
      <c r="G5" s="104"/>
      <c r="H5" s="104"/>
      <c r="I5" s="26">
        <f>IF(D5="","",MONTH(DATEVALUE(D5&amp;" 1")))</f>
        <v>7</v>
      </c>
      <c r="J5" s="26">
        <f>IF(I5="","",IF(I5&gt;=7,2000,2001))</f>
        <v>2000</v>
      </c>
      <c r="K5" s="25">
        <f t="shared" si="0"/>
        <v>36708</v>
      </c>
      <c r="L5" s="26">
        <f>IF(E5="","",MONTH(DATEVALUE(E5&amp;" 1")))</f>
        <v>3</v>
      </c>
      <c r="M5" s="26">
        <f>IF(L5="","",IF(L5&gt;=7,2000,2001))</f>
        <v>2001</v>
      </c>
      <c r="N5" s="25">
        <f t="shared" si="1"/>
        <v>36951</v>
      </c>
      <c r="O5" s="26">
        <f>IF(F5="","",MONTH(DATEVALUE(F5&amp;" 1")))</f>
        <v>3</v>
      </c>
      <c r="P5" s="26">
        <f>IF(O5="","",IF(O5&gt;=7,2000,2001))</f>
        <v>2001</v>
      </c>
      <c r="Q5" s="25">
        <f t="shared" si="2"/>
        <v>36951</v>
      </c>
      <c r="R5" s="26" t="str">
        <f>IF(G5="","",MONTH(DATEVALUE(G5&amp;" 1")))</f>
        <v/>
      </c>
      <c r="S5" s="26" t="str">
        <f>IF(R5="","",IF(R5&gt;=7,2000,2001))</f>
        <v/>
      </c>
      <c r="T5" s="25" t="str">
        <f t="shared" si="3"/>
        <v/>
      </c>
    </row>
    <row r="6" spans="1:20" ht="63.75" x14ac:dyDescent="0.2">
      <c r="A6" s="62" t="s">
        <v>142</v>
      </c>
      <c r="B6" s="165" t="s">
        <v>143</v>
      </c>
      <c r="C6" s="50" t="s">
        <v>341</v>
      </c>
      <c r="D6" s="104" t="s">
        <v>52</v>
      </c>
      <c r="E6" s="104" t="s">
        <v>59</v>
      </c>
      <c r="F6" s="104" t="s">
        <v>59</v>
      </c>
      <c r="G6" s="104"/>
      <c r="H6" s="104"/>
      <c r="I6" s="26">
        <f>IF(D6="","",MONTH(DATEVALUE(D6&amp;" 1")))</f>
        <v>11</v>
      </c>
      <c r="J6" s="26">
        <f>IF(I6="","",IF(I6&gt;=7,2000,2001))</f>
        <v>2000</v>
      </c>
      <c r="K6" s="25">
        <f t="shared" si="0"/>
        <v>36831</v>
      </c>
      <c r="L6" s="26">
        <f>IF(E6="","",MONTH(DATEVALUE(E6&amp;" 1")))</f>
        <v>6</v>
      </c>
      <c r="M6" s="26">
        <f>IF(L6="","",IF(L6&gt;=7,2000,2001))</f>
        <v>2001</v>
      </c>
      <c r="N6" s="25">
        <f t="shared" si="1"/>
        <v>37043</v>
      </c>
      <c r="O6" s="26">
        <f>IF(F6="","",MONTH(DATEVALUE(F6&amp;" 1")))</f>
        <v>6</v>
      </c>
      <c r="P6" s="26">
        <f>IF(O6="","",IF(O6&gt;=7,2000,2001))</f>
        <v>2001</v>
      </c>
      <c r="Q6" s="25">
        <f t="shared" si="2"/>
        <v>37043</v>
      </c>
      <c r="R6" s="26" t="str">
        <f>IF(G6="","",MONTH(DATEVALUE(G6&amp;" 1")))</f>
        <v/>
      </c>
      <c r="S6" s="26" t="str">
        <f>IF(R6="","",IF(R6&gt;=7,2000,2001))</f>
        <v/>
      </c>
      <c r="T6" s="25" t="str">
        <f t="shared" si="3"/>
        <v/>
      </c>
    </row>
    <row r="7" spans="1:20" ht="63.75" x14ac:dyDescent="0.2">
      <c r="A7" s="50" t="s">
        <v>144</v>
      </c>
      <c r="B7" s="50" t="s">
        <v>145</v>
      </c>
      <c r="C7" s="50" t="s">
        <v>342</v>
      </c>
      <c r="D7" s="104" t="s">
        <v>55</v>
      </c>
      <c r="E7" s="104" t="s">
        <v>59</v>
      </c>
      <c r="F7" s="104" t="s">
        <v>59</v>
      </c>
      <c r="G7" s="104"/>
      <c r="H7" s="104"/>
      <c r="I7" s="26">
        <f t="shared" ref="I7:I18" si="4">IF(D7="","",MONTH(DATEVALUE(D7&amp;" 1")))</f>
        <v>2</v>
      </c>
      <c r="J7" s="26">
        <f t="shared" ref="J7:J18" si="5">IF(I7="","",IF(I7&gt;=7,2000,2001))</f>
        <v>2001</v>
      </c>
      <c r="K7" s="25">
        <f t="shared" si="0"/>
        <v>36923</v>
      </c>
      <c r="L7" s="26">
        <f t="shared" ref="L7:L18" si="6">IF(E7="","",MONTH(DATEVALUE(E7&amp;" 1")))</f>
        <v>6</v>
      </c>
      <c r="M7" s="26">
        <f t="shared" ref="M7:M18" si="7">IF(L7="","",IF(L7&gt;=7,2000,2001))</f>
        <v>2001</v>
      </c>
      <c r="N7" s="25">
        <f t="shared" si="1"/>
        <v>37043</v>
      </c>
      <c r="O7" s="26">
        <f t="shared" ref="O7:O18" si="8">IF(F7="","",MONTH(DATEVALUE(F7&amp;" 1")))</f>
        <v>6</v>
      </c>
      <c r="P7" s="26">
        <f t="shared" ref="P7:P18" si="9">IF(O7="","",IF(O7&gt;=7,2000,2001))</f>
        <v>2001</v>
      </c>
      <c r="Q7" s="25">
        <f t="shared" si="2"/>
        <v>37043</v>
      </c>
      <c r="R7" s="26" t="str">
        <f t="shared" ref="R7:R18" si="10">IF(G7="","",MONTH(DATEVALUE(G7&amp;" 1")))</f>
        <v/>
      </c>
      <c r="S7" s="26" t="str">
        <f t="shared" ref="S7:S18" si="11">IF(R7="","",IF(R7&gt;=7,2000,2001))</f>
        <v/>
      </c>
      <c r="T7" s="25" t="str">
        <f t="shared" si="3"/>
        <v/>
      </c>
    </row>
    <row r="8" spans="1:20" ht="63.75" x14ac:dyDescent="0.2">
      <c r="A8" s="62" t="s">
        <v>146</v>
      </c>
      <c r="B8" s="50" t="s">
        <v>147</v>
      </c>
      <c r="C8" s="50" t="s">
        <v>343</v>
      </c>
      <c r="D8" s="104" t="s">
        <v>51</v>
      </c>
      <c r="E8" s="104" t="s">
        <v>59</v>
      </c>
      <c r="F8" s="104" t="s">
        <v>59</v>
      </c>
      <c r="G8" s="104"/>
      <c r="H8" s="104"/>
      <c r="I8" s="26">
        <f t="shared" si="4"/>
        <v>10</v>
      </c>
      <c r="J8" s="26">
        <f t="shared" si="5"/>
        <v>2000</v>
      </c>
      <c r="K8" s="25">
        <f t="shared" si="0"/>
        <v>36800</v>
      </c>
      <c r="L8" s="26">
        <f t="shared" si="6"/>
        <v>6</v>
      </c>
      <c r="M8" s="26">
        <f t="shared" si="7"/>
        <v>2001</v>
      </c>
      <c r="N8" s="25">
        <f t="shared" si="1"/>
        <v>37043</v>
      </c>
      <c r="O8" s="26">
        <f t="shared" si="8"/>
        <v>6</v>
      </c>
      <c r="P8" s="26">
        <f t="shared" si="9"/>
        <v>2001</v>
      </c>
      <c r="Q8" s="25">
        <f t="shared" si="2"/>
        <v>37043</v>
      </c>
      <c r="R8" s="26" t="str">
        <f t="shared" si="10"/>
        <v/>
      </c>
      <c r="S8" s="26" t="str">
        <f t="shared" si="11"/>
        <v/>
      </c>
      <c r="T8" s="25" t="str">
        <f t="shared" si="3"/>
        <v/>
      </c>
    </row>
    <row r="9" spans="1:20" x14ac:dyDescent="0.2">
      <c r="A9" s="62"/>
      <c r="B9" s="50"/>
      <c r="C9" s="50"/>
      <c r="D9" s="104"/>
      <c r="E9" s="104"/>
      <c r="F9" s="104"/>
      <c r="G9" s="104"/>
      <c r="H9" s="104"/>
      <c r="I9" s="26" t="str">
        <f t="shared" si="4"/>
        <v/>
      </c>
      <c r="J9" s="26" t="str">
        <f t="shared" si="5"/>
        <v/>
      </c>
      <c r="K9" s="25" t="str">
        <f t="shared" si="0"/>
        <v/>
      </c>
      <c r="L9" s="26" t="str">
        <f t="shared" si="6"/>
        <v/>
      </c>
      <c r="M9" s="26" t="str">
        <f t="shared" si="7"/>
        <v/>
      </c>
      <c r="N9" s="25" t="str">
        <f t="shared" si="1"/>
        <v/>
      </c>
      <c r="O9" s="26" t="str">
        <f t="shared" si="8"/>
        <v/>
      </c>
      <c r="P9" s="26" t="str">
        <f t="shared" si="9"/>
        <v/>
      </c>
      <c r="Q9" s="25" t="str">
        <f t="shared" si="2"/>
        <v/>
      </c>
      <c r="R9" s="26" t="str">
        <f t="shared" si="10"/>
        <v/>
      </c>
      <c r="S9" s="26" t="str">
        <f t="shared" si="11"/>
        <v/>
      </c>
      <c r="T9" s="25" t="str">
        <f t="shared" si="3"/>
        <v/>
      </c>
    </row>
    <row r="10" spans="1:20" x14ac:dyDescent="0.2">
      <c r="A10" s="62"/>
      <c r="B10" s="50"/>
      <c r="C10" s="50"/>
      <c r="D10" s="104"/>
      <c r="E10" s="104"/>
      <c r="F10" s="104"/>
      <c r="G10" s="104"/>
      <c r="H10" s="104"/>
      <c r="I10" s="26" t="str">
        <f t="shared" si="4"/>
        <v/>
      </c>
      <c r="J10" s="26" t="str">
        <f t="shared" si="5"/>
        <v/>
      </c>
      <c r="K10" s="25" t="str">
        <f t="shared" si="0"/>
        <v/>
      </c>
      <c r="L10" s="26" t="str">
        <f t="shared" si="6"/>
        <v/>
      </c>
      <c r="M10" s="26" t="str">
        <f t="shared" si="7"/>
        <v/>
      </c>
      <c r="N10" s="25" t="str">
        <f t="shared" si="1"/>
        <v/>
      </c>
      <c r="O10" s="26" t="str">
        <f t="shared" si="8"/>
        <v/>
      </c>
      <c r="P10" s="26" t="str">
        <f t="shared" si="9"/>
        <v/>
      </c>
      <c r="Q10" s="25" t="str">
        <f t="shared" si="2"/>
        <v/>
      </c>
      <c r="R10" s="26" t="str">
        <f t="shared" si="10"/>
        <v/>
      </c>
      <c r="S10" s="26" t="str">
        <f t="shared" si="11"/>
        <v/>
      </c>
      <c r="T10" s="25" t="str">
        <f t="shared" si="3"/>
        <v/>
      </c>
    </row>
    <row r="11" spans="1:20" x14ac:dyDescent="0.2">
      <c r="A11" s="62"/>
      <c r="B11" s="50"/>
      <c r="C11" s="50"/>
      <c r="D11" s="104"/>
      <c r="E11" s="104"/>
      <c r="F11" s="104"/>
      <c r="G11" s="104"/>
      <c r="H11" s="104"/>
      <c r="I11" s="26" t="str">
        <f t="shared" si="4"/>
        <v/>
      </c>
      <c r="J11" s="26" t="str">
        <f t="shared" si="5"/>
        <v/>
      </c>
      <c r="K11" s="25" t="str">
        <f t="shared" si="0"/>
        <v/>
      </c>
      <c r="L11" s="26" t="str">
        <f t="shared" si="6"/>
        <v/>
      </c>
      <c r="M11" s="26" t="str">
        <f t="shared" si="7"/>
        <v/>
      </c>
      <c r="N11" s="25" t="str">
        <f t="shared" si="1"/>
        <v/>
      </c>
      <c r="O11" s="26" t="str">
        <f t="shared" si="8"/>
        <v/>
      </c>
      <c r="P11" s="26" t="str">
        <f t="shared" si="9"/>
        <v/>
      </c>
      <c r="Q11" s="25" t="str">
        <f t="shared" si="2"/>
        <v/>
      </c>
      <c r="R11" s="26" t="str">
        <f t="shared" si="10"/>
        <v/>
      </c>
      <c r="S11" s="26" t="str">
        <f t="shared" si="11"/>
        <v/>
      </c>
      <c r="T11" s="25" t="str">
        <f t="shared" si="3"/>
        <v/>
      </c>
    </row>
    <row r="12" spans="1:20" x14ac:dyDescent="0.2">
      <c r="A12" s="62"/>
      <c r="B12" s="55"/>
      <c r="C12" s="50"/>
      <c r="D12" s="104"/>
      <c r="E12" s="104"/>
      <c r="F12" s="104"/>
      <c r="G12" s="104"/>
      <c r="H12" s="104"/>
      <c r="I12" s="26" t="str">
        <f t="shared" si="4"/>
        <v/>
      </c>
      <c r="J12" s="26" t="str">
        <f t="shared" si="5"/>
        <v/>
      </c>
      <c r="K12" s="25" t="str">
        <f t="shared" si="0"/>
        <v/>
      </c>
      <c r="L12" s="26" t="str">
        <f t="shared" si="6"/>
        <v/>
      </c>
      <c r="M12" s="26" t="str">
        <f t="shared" si="7"/>
        <v/>
      </c>
      <c r="N12" s="25" t="str">
        <f t="shared" si="1"/>
        <v/>
      </c>
      <c r="O12" s="26" t="str">
        <f t="shared" si="8"/>
        <v/>
      </c>
      <c r="P12" s="26" t="str">
        <f t="shared" si="9"/>
        <v/>
      </c>
      <c r="Q12" s="25" t="str">
        <f t="shared" si="2"/>
        <v/>
      </c>
      <c r="R12" s="26" t="str">
        <f t="shared" si="10"/>
        <v/>
      </c>
      <c r="S12" s="26" t="str">
        <f t="shared" si="11"/>
        <v/>
      </c>
      <c r="T12" s="25" t="str">
        <f t="shared" si="3"/>
        <v/>
      </c>
    </row>
    <row r="13" spans="1:20" x14ac:dyDescent="0.2">
      <c r="A13" s="62"/>
      <c r="B13" s="55"/>
      <c r="C13" s="50"/>
      <c r="D13" s="104"/>
      <c r="E13" s="104"/>
      <c r="F13" s="104"/>
      <c r="G13" s="105"/>
      <c r="H13" s="104"/>
      <c r="I13" s="26" t="str">
        <f t="shared" si="4"/>
        <v/>
      </c>
      <c r="J13" s="26" t="str">
        <f t="shared" si="5"/>
        <v/>
      </c>
      <c r="K13" s="25" t="str">
        <f t="shared" si="0"/>
        <v/>
      </c>
      <c r="L13" s="26" t="str">
        <f t="shared" si="6"/>
        <v/>
      </c>
      <c r="M13" s="26" t="str">
        <f t="shared" si="7"/>
        <v/>
      </c>
      <c r="N13" s="25" t="str">
        <f t="shared" si="1"/>
        <v/>
      </c>
      <c r="O13" s="26" t="str">
        <f t="shared" si="8"/>
        <v/>
      </c>
      <c r="P13" s="26" t="str">
        <f t="shared" si="9"/>
        <v/>
      </c>
      <c r="Q13" s="25" t="str">
        <f t="shared" si="2"/>
        <v/>
      </c>
      <c r="R13" s="26" t="str">
        <f t="shared" si="10"/>
        <v/>
      </c>
      <c r="S13" s="26" t="str">
        <f t="shared" si="11"/>
        <v/>
      </c>
      <c r="T13" s="25" t="str">
        <f t="shared" si="3"/>
        <v/>
      </c>
    </row>
    <row r="14" spans="1:20" x14ac:dyDescent="0.2">
      <c r="A14" s="62"/>
      <c r="B14" s="55"/>
      <c r="C14" s="50"/>
      <c r="D14" s="104"/>
      <c r="E14" s="106"/>
      <c r="F14" s="106"/>
      <c r="G14" s="106"/>
      <c r="H14" s="104"/>
      <c r="I14" s="26" t="str">
        <f t="shared" si="4"/>
        <v/>
      </c>
      <c r="J14" s="26" t="str">
        <f t="shared" si="5"/>
        <v/>
      </c>
      <c r="K14" s="25" t="str">
        <f t="shared" si="0"/>
        <v/>
      </c>
      <c r="L14" s="26" t="str">
        <f t="shared" si="6"/>
        <v/>
      </c>
      <c r="M14" s="26" t="str">
        <f t="shared" si="7"/>
        <v/>
      </c>
      <c r="N14" s="25" t="str">
        <f t="shared" si="1"/>
        <v/>
      </c>
      <c r="O14" s="26" t="str">
        <f t="shared" si="8"/>
        <v/>
      </c>
      <c r="P14" s="26" t="str">
        <f t="shared" si="9"/>
        <v/>
      </c>
      <c r="Q14" s="25" t="str">
        <f t="shared" si="2"/>
        <v/>
      </c>
      <c r="R14" s="26" t="str">
        <f t="shared" si="10"/>
        <v/>
      </c>
      <c r="S14" s="26" t="str">
        <f t="shared" si="11"/>
        <v/>
      </c>
      <c r="T14" s="25" t="str">
        <f t="shared" si="3"/>
        <v/>
      </c>
    </row>
    <row r="15" spans="1:20" x14ac:dyDescent="0.2">
      <c r="A15" s="62"/>
      <c r="B15" s="55"/>
      <c r="C15" s="50"/>
      <c r="D15" s="104"/>
      <c r="E15" s="104"/>
      <c r="F15" s="104"/>
      <c r="G15" s="104"/>
      <c r="H15" s="104"/>
      <c r="I15" s="26" t="str">
        <f>IF(D15="","",MONTH(DATEVALUE(D15&amp;" 1")))</f>
        <v/>
      </c>
      <c r="J15" s="26" t="str">
        <f>IF(I15="","",IF(I15&gt;=7,2000,2001))</f>
        <v/>
      </c>
      <c r="K15" s="25" t="str">
        <f>IF(OR(I15="",J15=""),"",DATE(J15,I15,1))</f>
        <v/>
      </c>
      <c r="L15" s="26" t="str">
        <f>IF(E15="","",MONTH(DATEVALUE(E15&amp;" 1")))</f>
        <v/>
      </c>
      <c r="M15" s="26" t="str">
        <f>IF(L15="","",IF(L15&gt;=7,2000,2001))</f>
        <v/>
      </c>
      <c r="N15" s="25" t="str">
        <f>IF(OR(L15="",M15=""),"",DATE(M15,L15,1))</f>
        <v/>
      </c>
      <c r="O15" s="26" t="str">
        <f>IF(F15="","",MONTH(DATEVALUE(F15&amp;" 1")))</f>
        <v/>
      </c>
      <c r="P15" s="26" t="str">
        <f>IF(O15="","",IF(O15&gt;=7,2000,2001))</f>
        <v/>
      </c>
      <c r="Q15" s="25" t="str">
        <f>IF(OR(O15="",P15=""),"",DATE(P15,O15,1))</f>
        <v/>
      </c>
      <c r="R15" s="26" t="str">
        <f>IF(G15="","",MONTH(DATEVALUE(G15&amp;" 1")))</f>
        <v/>
      </c>
      <c r="S15" s="26" t="str">
        <f>IF(R15="","",IF(R15&gt;=7,2000,2001))</f>
        <v/>
      </c>
      <c r="T15" s="25" t="str">
        <f>IF(OR(R15="",S15=""),"",DATE(S15,R15,1))</f>
        <v/>
      </c>
    </row>
    <row r="16" spans="1:20" x14ac:dyDescent="0.2">
      <c r="A16" s="62"/>
      <c r="B16" s="55"/>
      <c r="C16" s="50"/>
      <c r="D16" s="104"/>
      <c r="E16" s="104"/>
      <c r="F16" s="104"/>
      <c r="G16" s="104"/>
      <c r="H16" s="104"/>
      <c r="I16" s="26" t="str">
        <f>IF(D16="","",MONTH(DATEVALUE(D16&amp;" 1")))</f>
        <v/>
      </c>
      <c r="J16" s="26" t="str">
        <f>IF(I16="","",IF(I16&gt;=7,2000,2001))</f>
        <v/>
      </c>
      <c r="K16" s="25" t="str">
        <f>IF(OR(I16="",J16=""),"",DATE(J16,I16,1))</f>
        <v/>
      </c>
      <c r="L16" s="26" t="str">
        <f>IF(E16="","",MONTH(DATEVALUE(E16&amp;" 1")))</f>
        <v/>
      </c>
      <c r="M16" s="26" t="str">
        <f>IF(L16="","",IF(L16&gt;=7,2000,2001))</f>
        <v/>
      </c>
      <c r="N16" s="25" t="str">
        <f>IF(OR(L16="",M16=""),"",DATE(M16,L16,1))</f>
        <v/>
      </c>
      <c r="O16" s="26" t="str">
        <f>IF(F16="","",MONTH(DATEVALUE(F16&amp;" 1")))</f>
        <v/>
      </c>
      <c r="P16" s="26" t="str">
        <f>IF(O16="","",IF(O16&gt;=7,2000,2001))</f>
        <v/>
      </c>
      <c r="Q16" s="25" t="str">
        <f>IF(OR(O16="",P16=""),"",DATE(P16,O16,1))</f>
        <v/>
      </c>
      <c r="R16" s="26" t="str">
        <f>IF(G16="","",MONTH(DATEVALUE(G16&amp;" 1")))</f>
        <v/>
      </c>
      <c r="S16" s="26" t="str">
        <f>IF(R16="","",IF(R16&gt;=7,2000,2001))</f>
        <v/>
      </c>
      <c r="T16" s="25" t="str">
        <f>IF(OR(R16="",S16=""),"",DATE(S16,R16,1))</f>
        <v/>
      </c>
    </row>
    <row r="17" spans="1:20" x14ac:dyDescent="0.2">
      <c r="A17" s="62"/>
      <c r="B17" s="55"/>
      <c r="C17" s="50"/>
      <c r="D17" s="104"/>
      <c r="E17" s="104"/>
      <c r="F17" s="104"/>
      <c r="G17" s="104"/>
      <c r="H17" s="104"/>
      <c r="I17" s="26" t="str">
        <f t="shared" si="4"/>
        <v/>
      </c>
      <c r="J17" s="26" t="str">
        <f t="shared" si="5"/>
        <v/>
      </c>
      <c r="K17" s="25" t="str">
        <f t="shared" si="0"/>
        <v/>
      </c>
      <c r="L17" s="26" t="str">
        <f t="shared" si="6"/>
        <v/>
      </c>
      <c r="M17" s="26" t="str">
        <f t="shared" si="7"/>
        <v/>
      </c>
      <c r="N17" s="25" t="str">
        <f t="shared" si="1"/>
        <v/>
      </c>
      <c r="O17" s="26" t="str">
        <f t="shared" si="8"/>
        <v/>
      </c>
      <c r="P17" s="26" t="str">
        <f t="shared" si="9"/>
        <v/>
      </c>
      <c r="Q17" s="25" t="str">
        <f t="shared" si="2"/>
        <v/>
      </c>
      <c r="R17" s="26" t="str">
        <f t="shared" si="10"/>
        <v/>
      </c>
      <c r="S17" s="26" t="str">
        <f t="shared" si="11"/>
        <v/>
      </c>
      <c r="T17" s="25" t="str">
        <f t="shared" si="3"/>
        <v/>
      </c>
    </row>
    <row r="18" spans="1:20" x14ac:dyDescent="0.2">
      <c r="A18" s="62"/>
      <c r="B18" s="109"/>
      <c r="C18" s="110"/>
      <c r="D18" s="106"/>
      <c r="E18" s="106"/>
      <c r="F18" s="106"/>
      <c r="G18" s="106"/>
      <c r="H18" s="106"/>
      <c r="I18" s="26" t="str">
        <f t="shared" si="4"/>
        <v/>
      </c>
      <c r="J18" s="26" t="str">
        <f t="shared" si="5"/>
        <v/>
      </c>
      <c r="K18" s="25" t="str">
        <f t="shared" si="0"/>
        <v/>
      </c>
      <c r="L18" s="26" t="str">
        <f t="shared" si="6"/>
        <v/>
      </c>
      <c r="M18" s="26" t="str">
        <f t="shared" si="7"/>
        <v/>
      </c>
      <c r="N18" s="25" t="str">
        <f t="shared" si="1"/>
        <v/>
      </c>
      <c r="O18" s="26" t="str">
        <f t="shared" si="8"/>
        <v/>
      </c>
      <c r="P18" s="26" t="str">
        <f t="shared" si="9"/>
        <v/>
      </c>
      <c r="Q18" s="25" t="str">
        <f t="shared" si="2"/>
        <v/>
      </c>
      <c r="R18" s="26" t="str">
        <f t="shared" si="10"/>
        <v/>
      </c>
      <c r="S18" s="26" t="str">
        <f t="shared" si="11"/>
        <v/>
      </c>
      <c r="T18" s="25" t="str">
        <f t="shared" si="3"/>
        <v/>
      </c>
    </row>
    <row r="19" spans="1:20" x14ac:dyDescent="0.2">
      <c r="A19" s="84" t="str">
        <f>HYPERLINK("#'3. Fiscal Timeline'!A1","Click here to return to the Timeline")</f>
        <v>Click here to return to the Timeline</v>
      </c>
      <c r="B19" s="87"/>
      <c r="C19" s="121"/>
      <c r="D19" s="86"/>
      <c r="E19" s="86"/>
      <c r="F19" s="86"/>
      <c r="G19" s="86"/>
      <c r="H19" s="86"/>
    </row>
    <row r="20" spans="1:20" x14ac:dyDescent="0.2"/>
    <row r="21" spans="1:20" x14ac:dyDescent="0.2">
      <c r="A21" s="10" t="s">
        <v>135</v>
      </c>
      <c r="B21" s="12"/>
    </row>
    <row r="22" spans="1:20" x14ac:dyDescent="0.2">
      <c r="A22" s="13" t="s">
        <v>334</v>
      </c>
      <c r="B22" s="11" t="s">
        <v>136</v>
      </c>
    </row>
    <row r="23" spans="1:20" ht="26.25" thickBot="1" x14ac:dyDescent="0.25">
      <c r="A23" s="166" t="s">
        <v>336</v>
      </c>
      <c r="B23" s="20" t="s">
        <v>337</v>
      </c>
    </row>
    <row r="24" spans="1:20" ht="26.25" thickBot="1" x14ac:dyDescent="0.25">
      <c r="A24" s="166" t="s">
        <v>338</v>
      </c>
      <c r="B24" s="180" t="s">
        <v>339</v>
      </c>
    </row>
    <row r="25" spans="1:20" x14ac:dyDescent="0.2">
      <c r="A25" s="153" t="s">
        <v>330</v>
      </c>
    </row>
    <row r="26" spans="1:20" x14ac:dyDescent="0.2">
      <c r="A26" s="143" t="s">
        <v>40</v>
      </c>
    </row>
    <row r="27" spans="1:20" x14ac:dyDescent="0.2">
      <c r="A27" s="185" t="s">
        <v>41</v>
      </c>
      <c r="B27" s="185"/>
      <c r="C27" s="185"/>
      <c r="D27" s="185"/>
      <c r="E27" s="185"/>
      <c r="F27" s="185"/>
      <c r="G27" s="185"/>
      <c r="H27" s="185"/>
    </row>
  </sheetData>
  <sheetProtection algorithmName="SHA-512" hashValue="F6jvp5DVbv1t1oleoo+o05iHlsVjMsUq3mIo4MCuWuARaX/l1lkgemTfzBYL3mfhSNJdil+CprCaZw8MUfhkig==" saltValue="ttOWYBE5inRW5MBA7uq6LA==" spinCount="100000" sheet="1" formatCells="0" formatColumns="0" formatRows="0"/>
  <mergeCells count="1">
    <mergeCell ref="A27:H27"/>
  </mergeCells>
  <dataValidations count="1">
    <dataValidation type="list" allowBlank="1" showInputMessage="1" showErrorMessage="1" sqref="D4:G18" xr:uid="{00000000-0002-0000-0700-000000000000}">
      <formula1>Months</formula1>
    </dataValidation>
  </dataValidations>
  <hyperlinks>
    <hyperlink ref="A26" r:id="rId1" xr:uid="{00000000-0004-0000-0700-000005000000}"/>
    <hyperlink ref="B23" r:id="rId2" xr:uid="{072325EA-2F27-459C-A833-2D842EBEAF6C}"/>
    <hyperlink ref="B24" r:id="rId3" location="Charter-Schools" display="https://sites.ed.gov/idea/topic-areas/ - Charter-Schools" xr:uid="{90A19246-89E2-4111-B8F4-39AB7FC0467A}"/>
  </hyperlinks>
  <pageMargins left="0.7" right="0.7" top="0.75" bottom="0.75" header="0.3" footer="0.3"/>
  <pageSetup orientation="portrait" r:id="rId4"/>
  <tableParts count="2">
    <tablePart r:id="rId5"/>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FF99"/>
  </sheetPr>
  <dimension ref="A1:T29"/>
  <sheetViews>
    <sheetView showGridLines="0" zoomScaleNormal="100" workbookViewId="0"/>
  </sheetViews>
  <sheetFormatPr defaultColWidth="0" defaultRowHeight="12.75" zeroHeight="1" x14ac:dyDescent="0.2"/>
  <cols>
    <col min="1" max="2" width="35.5703125" customWidth="1"/>
    <col min="3" max="3" width="45.5703125" customWidth="1"/>
    <col min="4" max="7" width="13.5703125" customWidth="1"/>
    <col min="8" max="8" width="50.7109375" customWidth="1"/>
    <col min="9" max="9" width="12.42578125" hidden="1" customWidth="1"/>
    <col min="10" max="10" width="15.42578125" hidden="1" customWidth="1"/>
    <col min="11" max="11" width="11.42578125" hidden="1" customWidth="1"/>
    <col min="12" max="12" width="10.5703125" hidden="1" customWidth="1"/>
    <col min="13" max="13" width="14.5703125" hidden="1" customWidth="1"/>
    <col min="14" max="14" width="10.42578125" hidden="1" customWidth="1"/>
    <col min="15" max="15" width="13.42578125" hidden="1" customWidth="1"/>
    <col min="16" max="16" width="11" hidden="1" customWidth="1"/>
    <col min="17" max="17" width="11.5703125" hidden="1" customWidth="1"/>
    <col min="18" max="18" width="10" hidden="1" customWidth="1"/>
    <col min="19" max="19" width="8.5703125" hidden="1" customWidth="1"/>
    <col min="20" max="20" width="12" hidden="1" customWidth="1"/>
    <col min="21" max="16384" width="39.7109375" hidden="1"/>
  </cols>
  <sheetData>
    <row r="1" spans="1:20" x14ac:dyDescent="0.2">
      <c r="A1" s="10" t="s">
        <v>72</v>
      </c>
      <c r="B1" s="10"/>
      <c r="C1" s="10"/>
      <c r="D1" s="24"/>
      <c r="E1" s="24"/>
      <c r="F1" s="24"/>
      <c r="G1" s="24"/>
      <c r="H1" s="24"/>
    </row>
    <row r="2" spans="1:20" x14ac:dyDescent="0.2">
      <c r="A2" s="10"/>
      <c r="B2" s="10"/>
      <c r="C2" s="10"/>
      <c r="D2" s="108" t="s">
        <v>91</v>
      </c>
      <c r="E2" s="24"/>
      <c r="F2" s="24"/>
      <c r="G2" s="24"/>
      <c r="H2" s="24"/>
    </row>
    <row r="3" spans="1:20" ht="25.5" x14ac:dyDescent="0.2">
      <c r="A3" s="7" t="s">
        <v>47</v>
      </c>
      <c r="B3" s="8" t="s">
        <v>92</v>
      </c>
      <c r="C3" s="8" t="s">
        <v>93</v>
      </c>
      <c r="D3" s="8" t="s">
        <v>148</v>
      </c>
      <c r="E3" s="8" t="s">
        <v>95</v>
      </c>
      <c r="F3" s="8" t="s">
        <v>96</v>
      </c>
      <c r="G3" s="8" t="s">
        <v>97</v>
      </c>
      <c r="H3" s="8" t="s">
        <v>98</v>
      </c>
      <c r="I3" s="25" t="s">
        <v>99</v>
      </c>
      <c r="J3" s="25" t="s">
        <v>100</v>
      </c>
      <c r="K3" s="25" t="s">
        <v>101</v>
      </c>
      <c r="L3" s="25" t="s">
        <v>102</v>
      </c>
      <c r="M3" s="25" t="s">
        <v>103</v>
      </c>
      <c r="N3" s="25" t="s">
        <v>104</v>
      </c>
      <c r="O3" s="25" t="s">
        <v>105</v>
      </c>
      <c r="P3" s="25" t="s">
        <v>106</v>
      </c>
      <c r="Q3" s="25" t="s">
        <v>64</v>
      </c>
      <c r="R3" s="25" t="s">
        <v>107</v>
      </c>
      <c r="S3" s="25" t="s">
        <v>108</v>
      </c>
      <c r="T3" s="25" t="s">
        <v>65</v>
      </c>
    </row>
    <row r="4" spans="1:20" ht="51" x14ac:dyDescent="0.2">
      <c r="A4" s="160" t="s">
        <v>149</v>
      </c>
      <c r="B4" s="160" t="s">
        <v>150</v>
      </c>
      <c r="C4" s="66" t="s">
        <v>151</v>
      </c>
      <c r="D4" s="68" t="s">
        <v>57</v>
      </c>
      <c r="E4" s="68" t="s">
        <v>59</v>
      </c>
      <c r="F4" s="68" t="s">
        <v>59</v>
      </c>
      <c r="G4" s="68"/>
      <c r="H4" s="85"/>
      <c r="I4" s="26">
        <f t="shared" ref="I4:I9" si="0">IF(D4="","",MONTH(DATEVALUE(D4&amp;" 1")))</f>
        <v>4</v>
      </c>
      <c r="J4" s="26">
        <f t="shared" ref="J4:J9" si="1">IF(I4="","",IF(I4&gt;=7,2000,2001))</f>
        <v>2001</v>
      </c>
      <c r="K4" s="25">
        <f t="shared" ref="K4:K9" si="2">IF(OR(I4="",J4=""),"",DATE(J4,I4,1))</f>
        <v>36982</v>
      </c>
      <c r="L4" s="26">
        <f t="shared" ref="L4:L9" si="3">IF(E4="","",MONTH(DATEVALUE(E4&amp;" 1")))</f>
        <v>6</v>
      </c>
      <c r="M4" s="26">
        <f t="shared" ref="M4:M9" si="4">IF(L4="","",IF(L4&gt;=7,2000,2001))</f>
        <v>2001</v>
      </c>
      <c r="N4" s="25">
        <f t="shared" ref="N4:N9" si="5">IF(OR(L4="",M4=""),"",DATE(M4,L4,1))</f>
        <v>37043</v>
      </c>
      <c r="O4" s="26">
        <f t="shared" ref="O4:O9" si="6">IF(F4="","",MONTH(DATEVALUE(F4&amp;" 1")))</f>
        <v>6</v>
      </c>
      <c r="P4" s="26">
        <f t="shared" ref="P4:P9" si="7">IF(O4="","",IF(O4&gt;=7,2000,2001))</f>
        <v>2001</v>
      </c>
      <c r="Q4" s="25">
        <f t="shared" ref="Q4:Q9" si="8">IF(OR(O4="",P4=""),"",DATE(P4,O4,1))</f>
        <v>37043</v>
      </c>
      <c r="R4" s="26" t="str">
        <f t="shared" ref="R4:R9" si="9">IF(G4="","",MONTH(DATEVALUE(G4&amp;" 1")))</f>
        <v/>
      </c>
      <c r="S4" s="26" t="str">
        <f t="shared" ref="S4:S9" si="10">IF(R4="","",IF(R4&gt;=7,2000,2001))</f>
        <v/>
      </c>
      <c r="T4" s="25" t="str">
        <f t="shared" ref="T4:T9" si="11">IF(OR(R4="",S4=""),"",DATE(S4,R4,1))</f>
        <v/>
      </c>
    </row>
    <row r="5" spans="1:20" ht="51" x14ac:dyDescent="0.2">
      <c r="A5" s="158" t="s">
        <v>152</v>
      </c>
      <c r="B5" s="158" t="s">
        <v>153</v>
      </c>
      <c r="C5" s="158" t="s">
        <v>154</v>
      </c>
      <c r="D5" s="69" t="s">
        <v>48</v>
      </c>
      <c r="E5" s="69" t="s">
        <v>59</v>
      </c>
      <c r="F5" s="69" t="s">
        <v>59</v>
      </c>
      <c r="G5" s="69"/>
      <c r="H5" s="85"/>
      <c r="I5" s="26">
        <f t="shared" si="0"/>
        <v>7</v>
      </c>
      <c r="J5" s="26">
        <f t="shared" si="1"/>
        <v>2000</v>
      </c>
      <c r="K5" s="25">
        <f t="shared" si="2"/>
        <v>36708</v>
      </c>
      <c r="L5" s="26">
        <f t="shared" si="3"/>
        <v>6</v>
      </c>
      <c r="M5" s="26">
        <f t="shared" si="4"/>
        <v>2001</v>
      </c>
      <c r="N5" s="25">
        <f t="shared" si="5"/>
        <v>37043</v>
      </c>
      <c r="O5" s="26">
        <f t="shared" si="6"/>
        <v>6</v>
      </c>
      <c r="P5" s="26">
        <f t="shared" si="7"/>
        <v>2001</v>
      </c>
      <c r="Q5" s="25">
        <f t="shared" si="8"/>
        <v>37043</v>
      </c>
      <c r="R5" s="26" t="str">
        <f t="shared" si="9"/>
        <v/>
      </c>
      <c r="S5" s="26" t="str">
        <f t="shared" si="10"/>
        <v/>
      </c>
      <c r="T5" s="25" t="str">
        <f t="shared" si="11"/>
        <v/>
      </c>
    </row>
    <row r="6" spans="1:20" ht="102" x14ac:dyDescent="0.2">
      <c r="A6" s="160" t="s">
        <v>155</v>
      </c>
      <c r="B6" s="66" t="s">
        <v>156</v>
      </c>
      <c r="C6" s="66" t="s">
        <v>157</v>
      </c>
      <c r="D6" s="69" t="s">
        <v>49</v>
      </c>
      <c r="E6" s="69" t="s">
        <v>52</v>
      </c>
      <c r="F6" s="69" t="s">
        <v>52</v>
      </c>
      <c r="G6" s="69"/>
      <c r="H6" s="85"/>
      <c r="I6" s="26">
        <f t="shared" si="0"/>
        <v>8</v>
      </c>
      <c r="J6" s="26">
        <f t="shared" si="1"/>
        <v>2000</v>
      </c>
      <c r="K6" s="25">
        <f t="shared" si="2"/>
        <v>36739</v>
      </c>
      <c r="L6" s="26">
        <f t="shared" si="3"/>
        <v>11</v>
      </c>
      <c r="M6" s="26">
        <f t="shared" si="4"/>
        <v>2000</v>
      </c>
      <c r="N6" s="25">
        <f t="shared" si="5"/>
        <v>36831</v>
      </c>
      <c r="O6" s="26">
        <f t="shared" si="6"/>
        <v>11</v>
      </c>
      <c r="P6" s="26">
        <f t="shared" si="7"/>
        <v>2000</v>
      </c>
      <c r="Q6" s="25">
        <f t="shared" si="8"/>
        <v>36831</v>
      </c>
      <c r="R6" s="26" t="str">
        <f t="shared" si="9"/>
        <v/>
      </c>
      <c r="S6" s="26" t="str">
        <f t="shared" si="10"/>
        <v/>
      </c>
      <c r="T6" s="25" t="str">
        <f t="shared" si="11"/>
        <v/>
      </c>
    </row>
    <row r="7" spans="1:20" ht="95.25" customHeight="1" x14ac:dyDescent="0.2">
      <c r="A7" s="160" t="s">
        <v>158</v>
      </c>
      <c r="B7" s="66" t="s">
        <v>159</v>
      </c>
      <c r="C7" s="158" t="s">
        <v>160</v>
      </c>
      <c r="D7" s="69" t="s">
        <v>53</v>
      </c>
      <c r="E7" s="69" t="s">
        <v>59</v>
      </c>
      <c r="F7" s="69" t="s">
        <v>59</v>
      </c>
      <c r="G7" s="69"/>
      <c r="H7" s="85"/>
      <c r="I7" s="26">
        <f t="shared" si="0"/>
        <v>12</v>
      </c>
      <c r="J7" s="26">
        <f t="shared" si="1"/>
        <v>2000</v>
      </c>
      <c r="K7" s="25">
        <f t="shared" si="2"/>
        <v>36861</v>
      </c>
      <c r="L7" s="26">
        <f t="shared" si="3"/>
        <v>6</v>
      </c>
      <c r="M7" s="26">
        <f t="shared" si="4"/>
        <v>2001</v>
      </c>
      <c r="N7" s="25">
        <f t="shared" si="5"/>
        <v>37043</v>
      </c>
      <c r="O7" s="26">
        <f t="shared" si="6"/>
        <v>6</v>
      </c>
      <c r="P7" s="26">
        <f t="shared" si="7"/>
        <v>2001</v>
      </c>
      <c r="Q7" s="25">
        <f t="shared" si="8"/>
        <v>37043</v>
      </c>
      <c r="R7" s="26" t="str">
        <f t="shared" si="9"/>
        <v/>
      </c>
      <c r="S7" s="26" t="str">
        <f t="shared" si="10"/>
        <v/>
      </c>
      <c r="T7" s="25" t="str">
        <f t="shared" si="11"/>
        <v/>
      </c>
    </row>
    <row r="8" spans="1:20" ht="84" customHeight="1" x14ac:dyDescent="0.2">
      <c r="A8" s="160" t="s">
        <v>161</v>
      </c>
      <c r="B8" s="159" t="s">
        <v>162</v>
      </c>
      <c r="C8" s="66" t="s">
        <v>163</v>
      </c>
      <c r="D8" s="69" t="s">
        <v>53</v>
      </c>
      <c r="E8" s="69" t="s">
        <v>59</v>
      </c>
      <c r="F8" s="69" t="s">
        <v>59</v>
      </c>
      <c r="G8" s="69"/>
      <c r="H8" s="85"/>
      <c r="I8" s="26">
        <f t="shared" si="0"/>
        <v>12</v>
      </c>
      <c r="J8" s="26">
        <f t="shared" si="1"/>
        <v>2000</v>
      </c>
      <c r="K8" s="25">
        <f t="shared" si="2"/>
        <v>36861</v>
      </c>
      <c r="L8" s="26">
        <f t="shared" si="3"/>
        <v>6</v>
      </c>
      <c r="M8" s="26">
        <f t="shared" si="4"/>
        <v>2001</v>
      </c>
      <c r="N8" s="25">
        <f t="shared" si="5"/>
        <v>37043</v>
      </c>
      <c r="O8" s="26">
        <f t="shared" si="6"/>
        <v>6</v>
      </c>
      <c r="P8" s="26">
        <f t="shared" si="7"/>
        <v>2001</v>
      </c>
      <c r="Q8" s="25">
        <f t="shared" si="8"/>
        <v>37043</v>
      </c>
      <c r="R8" s="26" t="str">
        <f t="shared" si="9"/>
        <v/>
      </c>
      <c r="S8" s="26" t="str">
        <f t="shared" si="10"/>
        <v/>
      </c>
      <c r="T8" s="25" t="str">
        <f t="shared" si="11"/>
        <v/>
      </c>
    </row>
    <row r="9" spans="1:20" ht="180" customHeight="1" x14ac:dyDescent="0.2">
      <c r="A9" s="158" t="s">
        <v>164</v>
      </c>
      <c r="B9" s="158" t="s">
        <v>165</v>
      </c>
      <c r="C9" s="158" t="s">
        <v>166</v>
      </c>
      <c r="D9" s="69" t="s">
        <v>53</v>
      </c>
      <c r="E9" s="69" t="s">
        <v>59</v>
      </c>
      <c r="F9" s="69" t="s">
        <v>59</v>
      </c>
      <c r="G9" s="69"/>
      <c r="H9" s="85"/>
      <c r="I9" s="26">
        <f t="shared" si="0"/>
        <v>12</v>
      </c>
      <c r="J9" s="26">
        <f t="shared" si="1"/>
        <v>2000</v>
      </c>
      <c r="K9" s="25">
        <f t="shared" si="2"/>
        <v>36861</v>
      </c>
      <c r="L9" s="26">
        <f t="shared" si="3"/>
        <v>6</v>
      </c>
      <c r="M9" s="26">
        <f t="shared" si="4"/>
        <v>2001</v>
      </c>
      <c r="N9" s="25">
        <f t="shared" si="5"/>
        <v>37043</v>
      </c>
      <c r="O9" s="26">
        <f t="shared" si="6"/>
        <v>6</v>
      </c>
      <c r="P9" s="26">
        <f t="shared" si="7"/>
        <v>2001</v>
      </c>
      <c r="Q9" s="25">
        <f t="shared" si="8"/>
        <v>37043</v>
      </c>
      <c r="R9" s="26" t="str">
        <f t="shared" si="9"/>
        <v/>
      </c>
      <c r="S9" s="26" t="str">
        <f t="shared" si="10"/>
        <v/>
      </c>
      <c r="T9" s="25" t="str">
        <f t="shared" si="11"/>
        <v/>
      </c>
    </row>
    <row r="10" spans="1:20" x14ac:dyDescent="0.2">
      <c r="A10" s="70"/>
      <c r="B10" s="50"/>
      <c r="C10" s="50"/>
      <c r="D10" s="69"/>
      <c r="E10" s="69"/>
      <c r="F10" s="69"/>
      <c r="G10" s="69"/>
      <c r="H10" s="85"/>
      <c r="I10" s="26" t="str">
        <f t="shared" ref="I10:I19" si="12">IF(D10="","",MONTH(DATEVALUE(D10&amp;" 1")))</f>
        <v/>
      </c>
      <c r="J10" s="26" t="str">
        <f t="shared" ref="J10:J19" si="13">IF(I10="","",IF(I10&gt;=7,2000,2001))</f>
        <v/>
      </c>
      <c r="K10" s="25" t="str">
        <f t="shared" ref="K10:K19" si="14">IF(OR(I10="",J10=""),"",DATE(J10,I10,1))</f>
        <v/>
      </c>
      <c r="L10" s="26" t="str">
        <f t="shared" ref="L10:L19" si="15">IF(E10="","",MONTH(DATEVALUE(E10&amp;" 1")))</f>
        <v/>
      </c>
      <c r="M10" s="26" t="str">
        <f t="shared" ref="M10:M19" si="16">IF(L10="","",IF(L10&gt;=7,2000,2001))</f>
        <v/>
      </c>
      <c r="N10" s="25" t="str">
        <f t="shared" ref="N10:N19" si="17">IF(OR(L10="",M10=""),"",DATE(M10,L10,1))</f>
        <v/>
      </c>
      <c r="O10" s="26" t="str">
        <f t="shared" ref="O10:O19" si="18">IF(F10="","",MONTH(DATEVALUE(F10&amp;" 1")))</f>
        <v/>
      </c>
      <c r="P10" s="26" t="str">
        <f t="shared" ref="P10:P19" si="19">IF(O10="","",IF(O10&gt;=7,2000,2001))</f>
        <v/>
      </c>
      <c r="Q10" s="25" t="str">
        <f t="shared" ref="Q10:Q19" si="20">IF(OR(O10="",P10=""),"",DATE(P10,O10,1))</f>
        <v/>
      </c>
      <c r="R10" s="26" t="str">
        <f t="shared" ref="R10:R19" si="21">IF(G10="","",MONTH(DATEVALUE(G10&amp;" 1")))</f>
        <v/>
      </c>
      <c r="S10" s="26" t="str">
        <f t="shared" ref="S10:S19" si="22">IF(R10="","",IF(R10&gt;=7,2000,2001))</f>
        <v/>
      </c>
      <c r="T10" s="25" t="str">
        <f t="shared" ref="T10:T19" si="23">IF(OR(R10="",S10=""),"",DATE(S10,R10,1))</f>
        <v/>
      </c>
    </row>
    <row r="11" spans="1:20" x14ac:dyDescent="0.2">
      <c r="A11" s="70"/>
      <c r="B11" s="50"/>
      <c r="C11" s="50"/>
      <c r="D11" s="69"/>
      <c r="E11" s="69"/>
      <c r="F11" s="69"/>
      <c r="G11" s="69"/>
      <c r="H11" s="85"/>
      <c r="I11" s="26" t="str">
        <f t="shared" si="12"/>
        <v/>
      </c>
      <c r="J11" s="26" t="str">
        <f t="shared" si="13"/>
        <v/>
      </c>
      <c r="K11" s="25" t="str">
        <f t="shared" si="14"/>
        <v/>
      </c>
      <c r="L11" s="26" t="str">
        <f t="shared" si="15"/>
        <v/>
      </c>
      <c r="M11" s="26" t="str">
        <f t="shared" si="16"/>
        <v/>
      </c>
      <c r="N11" s="25" t="str">
        <f t="shared" si="17"/>
        <v/>
      </c>
      <c r="O11" s="26" t="str">
        <f t="shared" si="18"/>
        <v/>
      </c>
      <c r="P11" s="26" t="str">
        <f t="shared" si="19"/>
        <v/>
      </c>
      <c r="Q11" s="25" t="str">
        <f t="shared" si="20"/>
        <v/>
      </c>
      <c r="R11" s="26" t="str">
        <f t="shared" si="21"/>
        <v/>
      </c>
      <c r="S11" s="26" t="str">
        <f t="shared" si="22"/>
        <v/>
      </c>
      <c r="T11" s="25" t="str">
        <f t="shared" si="23"/>
        <v/>
      </c>
    </row>
    <row r="12" spans="1:20" x14ac:dyDescent="0.2">
      <c r="A12" s="70"/>
      <c r="B12" s="50"/>
      <c r="C12" s="50"/>
      <c r="D12" s="69"/>
      <c r="E12" s="69"/>
      <c r="F12" s="69"/>
      <c r="G12" s="69"/>
      <c r="H12" s="85"/>
      <c r="I12" s="26" t="str">
        <f t="shared" si="12"/>
        <v/>
      </c>
      <c r="J12" s="26" t="str">
        <f t="shared" si="13"/>
        <v/>
      </c>
      <c r="K12" s="25" t="str">
        <f t="shared" si="14"/>
        <v/>
      </c>
      <c r="L12" s="26" t="str">
        <f t="shared" si="15"/>
        <v/>
      </c>
      <c r="M12" s="26" t="str">
        <f t="shared" si="16"/>
        <v/>
      </c>
      <c r="N12" s="25" t="str">
        <f t="shared" si="17"/>
        <v/>
      </c>
      <c r="O12" s="26" t="str">
        <f t="shared" si="18"/>
        <v/>
      </c>
      <c r="P12" s="26" t="str">
        <f t="shared" si="19"/>
        <v/>
      </c>
      <c r="Q12" s="25" t="str">
        <f t="shared" si="20"/>
        <v/>
      </c>
      <c r="R12" s="26" t="str">
        <f t="shared" si="21"/>
        <v/>
      </c>
      <c r="S12" s="26" t="str">
        <f t="shared" si="22"/>
        <v/>
      </c>
      <c r="T12" s="25" t="str">
        <f t="shared" si="23"/>
        <v/>
      </c>
    </row>
    <row r="13" spans="1:20" x14ac:dyDescent="0.2">
      <c r="A13" s="70"/>
      <c r="B13" s="50"/>
      <c r="C13" s="50"/>
      <c r="D13" s="69"/>
      <c r="E13" s="69"/>
      <c r="F13" s="69"/>
      <c r="G13" s="69"/>
      <c r="H13" s="85"/>
      <c r="I13" s="26" t="str">
        <f t="shared" si="12"/>
        <v/>
      </c>
      <c r="J13" s="26" t="str">
        <f t="shared" si="13"/>
        <v/>
      </c>
      <c r="K13" s="25" t="str">
        <f t="shared" si="14"/>
        <v/>
      </c>
      <c r="L13" s="26" t="str">
        <f t="shared" si="15"/>
        <v/>
      </c>
      <c r="M13" s="26" t="str">
        <f t="shared" si="16"/>
        <v/>
      </c>
      <c r="N13" s="25" t="str">
        <f t="shared" si="17"/>
        <v/>
      </c>
      <c r="O13" s="26" t="str">
        <f t="shared" si="18"/>
        <v/>
      </c>
      <c r="P13" s="26" t="str">
        <f t="shared" si="19"/>
        <v/>
      </c>
      <c r="Q13" s="25" t="str">
        <f t="shared" si="20"/>
        <v/>
      </c>
      <c r="R13" s="26" t="str">
        <f t="shared" si="21"/>
        <v/>
      </c>
      <c r="S13" s="26" t="str">
        <f t="shared" si="22"/>
        <v/>
      </c>
      <c r="T13" s="25" t="str">
        <f t="shared" si="23"/>
        <v/>
      </c>
    </row>
    <row r="14" spans="1:20" x14ac:dyDescent="0.2">
      <c r="A14" s="50"/>
      <c r="B14" s="50"/>
      <c r="C14" s="50"/>
      <c r="D14" s="69"/>
      <c r="E14" s="69"/>
      <c r="F14" s="69"/>
      <c r="G14" s="69"/>
      <c r="H14" s="85"/>
      <c r="I14" s="26" t="str">
        <f t="shared" si="12"/>
        <v/>
      </c>
      <c r="J14" s="26" t="str">
        <f t="shared" si="13"/>
        <v/>
      </c>
      <c r="K14" s="25" t="str">
        <f t="shared" si="14"/>
        <v/>
      </c>
      <c r="L14" s="26" t="str">
        <f t="shared" si="15"/>
        <v/>
      </c>
      <c r="M14" s="26" t="str">
        <f t="shared" si="16"/>
        <v/>
      </c>
      <c r="N14" s="25" t="str">
        <f t="shared" si="17"/>
        <v/>
      </c>
      <c r="O14" s="26" t="str">
        <f t="shared" si="18"/>
        <v/>
      </c>
      <c r="P14" s="26" t="str">
        <f t="shared" si="19"/>
        <v/>
      </c>
      <c r="Q14" s="25" t="str">
        <f t="shared" si="20"/>
        <v/>
      </c>
      <c r="R14" s="26" t="str">
        <f t="shared" si="21"/>
        <v/>
      </c>
      <c r="S14" s="26" t="str">
        <f t="shared" si="22"/>
        <v/>
      </c>
      <c r="T14" s="25" t="str">
        <f t="shared" si="23"/>
        <v/>
      </c>
    </row>
    <row r="15" spans="1:20" x14ac:dyDescent="0.2">
      <c r="A15" s="50"/>
      <c r="B15" s="50"/>
      <c r="C15" s="50"/>
      <c r="D15" s="69"/>
      <c r="E15" s="69"/>
      <c r="F15" s="69"/>
      <c r="G15" s="69"/>
      <c r="H15" s="85"/>
      <c r="I15" s="26" t="str">
        <f t="shared" si="12"/>
        <v/>
      </c>
      <c r="J15" s="26" t="str">
        <f t="shared" si="13"/>
        <v/>
      </c>
      <c r="K15" s="25" t="str">
        <f t="shared" si="14"/>
        <v/>
      </c>
      <c r="L15" s="26" t="str">
        <f t="shared" si="15"/>
        <v/>
      </c>
      <c r="M15" s="26" t="str">
        <f t="shared" si="16"/>
        <v/>
      </c>
      <c r="N15" s="25" t="str">
        <f t="shared" si="17"/>
        <v/>
      </c>
      <c r="O15" s="26" t="str">
        <f t="shared" si="18"/>
        <v/>
      </c>
      <c r="P15" s="26" t="str">
        <f t="shared" si="19"/>
        <v/>
      </c>
      <c r="Q15" s="25" t="str">
        <f t="shared" si="20"/>
        <v/>
      </c>
      <c r="R15" s="26" t="str">
        <f t="shared" si="21"/>
        <v/>
      </c>
      <c r="S15" s="26" t="str">
        <f t="shared" si="22"/>
        <v/>
      </c>
      <c r="T15" s="25" t="str">
        <f t="shared" si="23"/>
        <v/>
      </c>
    </row>
    <row r="16" spans="1:20" x14ac:dyDescent="0.2">
      <c r="A16" s="70"/>
      <c r="B16" s="50"/>
      <c r="C16" s="50"/>
      <c r="D16" s="69"/>
      <c r="E16" s="69"/>
      <c r="F16" s="69"/>
      <c r="G16" s="55"/>
      <c r="H16" s="85"/>
      <c r="I16" s="26" t="str">
        <f t="shared" si="12"/>
        <v/>
      </c>
      <c r="J16" s="26" t="str">
        <f t="shared" si="13"/>
        <v/>
      </c>
      <c r="K16" s="25" t="str">
        <f t="shared" si="14"/>
        <v/>
      </c>
      <c r="L16" s="26" t="str">
        <f t="shared" si="15"/>
        <v/>
      </c>
      <c r="M16" s="26" t="str">
        <f t="shared" si="16"/>
        <v/>
      </c>
      <c r="N16" s="25" t="str">
        <f t="shared" si="17"/>
        <v/>
      </c>
      <c r="O16" s="26" t="str">
        <f t="shared" si="18"/>
        <v/>
      </c>
      <c r="P16" s="26" t="str">
        <f t="shared" si="19"/>
        <v/>
      </c>
      <c r="Q16" s="25" t="str">
        <f t="shared" si="20"/>
        <v/>
      </c>
      <c r="R16" s="26" t="str">
        <f t="shared" si="21"/>
        <v/>
      </c>
      <c r="S16" s="26" t="str">
        <f t="shared" si="22"/>
        <v/>
      </c>
      <c r="T16" s="25" t="str">
        <f t="shared" si="23"/>
        <v/>
      </c>
    </row>
    <row r="17" spans="1:20" x14ac:dyDescent="0.2">
      <c r="A17" s="70"/>
      <c r="B17" s="50"/>
      <c r="C17" s="50"/>
      <c r="D17" s="69"/>
      <c r="E17" s="69"/>
      <c r="F17" s="69"/>
      <c r="G17" s="55"/>
      <c r="H17" s="85"/>
      <c r="I17" s="26" t="str">
        <f t="shared" si="12"/>
        <v/>
      </c>
      <c r="J17" s="26" t="str">
        <f t="shared" si="13"/>
        <v/>
      </c>
      <c r="K17" s="25" t="str">
        <f t="shared" si="14"/>
        <v/>
      </c>
      <c r="L17" s="26" t="str">
        <f t="shared" si="15"/>
        <v/>
      </c>
      <c r="M17" s="26" t="str">
        <f t="shared" si="16"/>
        <v/>
      </c>
      <c r="N17" s="25" t="str">
        <f t="shared" si="17"/>
        <v/>
      </c>
      <c r="O17" s="26" t="str">
        <f t="shared" si="18"/>
        <v/>
      </c>
      <c r="P17" s="26" t="str">
        <f t="shared" si="19"/>
        <v/>
      </c>
      <c r="Q17" s="25" t="str">
        <f t="shared" si="20"/>
        <v/>
      </c>
      <c r="R17" s="26" t="str">
        <f t="shared" si="21"/>
        <v/>
      </c>
      <c r="S17" s="26" t="str">
        <f t="shared" si="22"/>
        <v/>
      </c>
      <c r="T17" s="25" t="str">
        <f t="shared" si="23"/>
        <v/>
      </c>
    </row>
    <row r="18" spans="1:20" x14ac:dyDescent="0.2">
      <c r="A18" s="70"/>
      <c r="B18" s="50"/>
      <c r="C18" s="50"/>
      <c r="D18" s="69"/>
      <c r="E18" s="69"/>
      <c r="F18" s="69"/>
      <c r="G18" s="69"/>
      <c r="H18" s="85"/>
      <c r="I18" s="26" t="str">
        <f t="shared" si="12"/>
        <v/>
      </c>
      <c r="J18" s="26" t="str">
        <f t="shared" si="13"/>
        <v/>
      </c>
      <c r="K18" s="25" t="str">
        <f t="shared" si="14"/>
        <v/>
      </c>
      <c r="L18" s="26" t="str">
        <f t="shared" si="15"/>
        <v/>
      </c>
      <c r="M18" s="26" t="str">
        <f t="shared" si="16"/>
        <v/>
      </c>
      <c r="N18" s="25" t="str">
        <f t="shared" si="17"/>
        <v/>
      </c>
      <c r="O18" s="26" t="str">
        <f t="shared" si="18"/>
        <v/>
      </c>
      <c r="P18" s="26" t="str">
        <f t="shared" si="19"/>
        <v/>
      </c>
      <c r="Q18" s="25" t="str">
        <f t="shared" si="20"/>
        <v/>
      </c>
      <c r="R18" s="26" t="str">
        <f t="shared" si="21"/>
        <v/>
      </c>
      <c r="S18" s="26" t="str">
        <f t="shared" si="22"/>
        <v/>
      </c>
      <c r="T18" s="25" t="str">
        <f t="shared" si="23"/>
        <v/>
      </c>
    </row>
    <row r="19" spans="1:20" x14ac:dyDescent="0.2">
      <c r="A19" s="70"/>
      <c r="B19" s="110"/>
      <c r="C19" s="110"/>
      <c r="D19" s="125"/>
      <c r="E19" s="125"/>
      <c r="F19" s="125"/>
      <c r="G19" s="125"/>
      <c r="H19" s="85"/>
      <c r="I19" s="26" t="str">
        <f t="shared" si="12"/>
        <v/>
      </c>
      <c r="J19" s="26" t="str">
        <f t="shared" si="13"/>
        <v/>
      </c>
      <c r="K19" s="25" t="str">
        <f t="shared" si="14"/>
        <v/>
      </c>
      <c r="L19" s="26" t="str">
        <f t="shared" si="15"/>
        <v/>
      </c>
      <c r="M19" s="26" t="str">
        <f t="shared" si="16"/>
        <v/>
      </c>
      <c r="N19" s="25" t="str">
        <f t="shared" si="17"/>
        <v/>
      </c>
      <c r="O19" s="26" t="str">
        <f t="shared" si="18"/>
        <v/>
      </c>
      <c r="P19" s="26" t="str">
        <f t="shared" si="19"/>
        <v/>
      </c>
      <c r="Q19" s="25" t="str">
        <f t="shared" si="20"/>
        <v/>
      </c>
      <c r="R19" s="26" t="str">
        <f t="shared" si="21"/>
        <v/>
      </c>
      <c r="S19" s="26" t="str">
        <f t="shared" si="22"/>
        <v/>
      </c>
      <c r="T19" s="25" t="str">
        <f t="shared" si="23"/>
        <v/>
      </c>
    </row>
    <row r="20" spans="1:20" x14ac:dyDescent="0.2">
      <c r="A20" s="84" t="str">
        <f>HYPERLINK("#'3. Fiscal Timeline'!A1","Click here to return to the Timeline")</f>
        <v>Click here to return to the Timeline</v>
      </c>
      <c r="B20" s="121"/>
      <c r="C20" s="121"/>
      <c r="D20" s="85"/>
      <c r="E20" s="85"/>
      <c r="F20" s="85"/>
      <c r="G20" s="85"/>
      <c r="H20" s="85"/>
    </row>
    <row r="21" spans="1:20" x14ac:dyDescent="0.2">
      <c r="A21" s="31"/>
      <c r="B21" s="31"/>
      <c r="C21" s="31"/>
    </row>
    <row r="22" spans="1:20" x14ac:dyDescent="0.2">
      <c r="A22" s="10" t="s">
        <v>135</v>
      </c>
      <c r="B22" s="12"/>
    </row>
    <row r="23" spans="1:20" x14ac:dyDescent="0.2">
      <c r="A23" s="13" t="s">
        <v>334</v>
      </c>
      <c r="B23" s="11" t="s">
        <v>136</v>
      </c>
    </row>
    <row r="24" spans="1:20" ht="26.25" thickBot="1" x14ac:dyDescent="0.25">
      <c r="A24" s="166" t="s">
        <v>344</v>
      </c>
      <c r="B24" s="97" t="s">
        <v>345</v>
      </c>
    </row>
    <row r="25" spans="1:20" ht="13.5" thickBot="1" x14ac:dyDescent="0.25">
      <c r="A25" s="166" t="s">
        <v>333</v>
      </c>
      <c r="B25" s="181" t="s">
        <v>335</v>
      </c>
    </row>
    <row r="26" spans="1:20" x14ac:dyDescent="0.2"/>
    <row r="27" spans="1:20" x14ac:dyDescent="0.2">
      <c r="A27" s="153" t="s">
        <v>330</v>
      </c>
    </row>
    <row r="28" spans="1:20" x14ac:dyDescent="0.2">
      <c r="A28" s="143" t="s">
        <v>40</v>
      </c>
    </row>
    <row r="29" spans="1:20" x14ac:dyDescent="0.2">
      <c r="A29" s="185" t="s">
        <v>41</v>
      </c>
      <c r="B29" s="185"/>
      <c r="C29" s="185"/>
      <c r="D29" s="185"/>
      <c r="E29" s="185"/>
      <c r="F29" s="185"/>
      <c r="G29" s="185"/>
      <c r="H29" s="185"/>
    </row>
  </sheetData>
  <sheetProtection algorithmName="SHA-512" hashValue="4lThpJ0tVV5I30tCPRFGyAzdRYqCsjP3dmhCiiD3/zyq5z53UgnEz6GN0r1qGr6P5ViXIo2PD14K0Rw286uYOQ==" saltValue="MKcHtKwBwATuOgldpS5AMA==" spinCount="100000" sheet="1" formatCells="0" formatColumns="0" formatRows="0"/>
  <mergeCells count="1">
    <mergeCell ref="A29:H29"/>
  </mergeCells>
  <dataValidations count="1">
    <dataValidation type="list" allowBlank="1" showInputMessage="1" showErrorMessage="1" sqref="D4:G19" xr:uid="{00000000-0002-0000-0800-000000000000}">
      <formula1>Months</formula1>
    </dataValidation>
  </dataValidations>
  <hyperlinks>
    <hyperlink ref="A28" r:id="rId1" xr:uid="{00000000-0004-0000-0800-000002000000}"/>
    <hyperlink ref="B24" r:id="rId2" xr:uid="{C05683B4-5A94-4222-8657-D39270879FA7}"/>
    <hyperlink ref="B25" r:id="rId3" location="Fiscal" display="https://sites.ed.gov/idea/grantees/ - Fiscal" xr:uid="{3746C357-E343-4469-9CE6-8903D94B4CF2}"/>
  </hyperlinks>
  <pageMargins left="0.7" right="0.7" top="0.75" bottom="0.75" header="0.3" footer="0.3"/>
  <pageSetup orientation="portrait" r:id="rId4"/>
  <tableParts count="2">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vt:i4>
      </vt:variant>
    </vt:vector>
  </HeadingPairs>
  <TitlesOfParts>
    <vt:vector size="20" baseType="lpstr">
      <vt:lpstr>1. Title Page</vt:lpstr>
      <vt:lpstr>2. Acronyms</vt:lpstr>
      <vt:lpstr>3. Fiscal Timeline</vt:lpstr>
      <vt:lpstr>Intermediate All Items</vt:lpstr>
      <vt:lpstr>All Items</vt:lpstr>
      <vt:lpstr>Lists</vt:lpstr>
      <vt:lpstr>4. Allocation of Subgrants</vt:lpstr>
      <vt:lpstr>5. Charter School LEAs</vt:lpstr>
      <vt:lpstr>6. Excess Costs</vt:lpstr>
      <vt:lpstr>7. IDEA State Grants</vt:lpstr>
      <vt:lpstr>8. LEA MOE</vt:lpstr>
      <vt:lpstr>9. MFS</vt:lpstr>
      <vt:lpstr>10. MOE Reduction and CEIS Data</vt:lpstr>
      <vt:lpstr>11. Proportionate Share</vt:lpstr>
      <vt:lpstr>12.Risk Management—Subrecipient</vt:lpstr>
      <vt:lpstr>13. Risk Management—SEA</vt:lpstr>
      <vt:lpstr>14. IDEA High Cost Fund (Opt)</vt:lpstr>
      <vt:lpstr>15. Other State Information</vt:lpstr>
      <vt:lpstr>Months</vt:lpstr>
      <vt:lpstr>'3. Fiscal Timeline'!Print_Titles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IDEA Fiscal Timeline</dc:title>
  <dc:subject/>
  <dc:creator>CIFR, IDC, and NCSI</dc:creator>
  <cp:keywords>IDEA, Fiscal</cp:keywords>
  <dc:description/>
  <cp:lastModifiedBy>Laura Johnson</cp:lastModifiedBy>
  <cp:revision/>
  <dcterms:created xsi:type="dcterms:W3CDTF">2017-11-20T19:47:42Z</dcterms:created>
  <dcterms:modified xsi:type="dcterms:W3CDTF">2024-12-13T19:01:01Z</dcterms:modified>
  <cp:category/>
  <cp:contentStatus/>
</cp:coreProperties>
</file>